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Data" sheetId="2" state="visible" r:id="rId4"/>
    <sheet name="Country Summary" sheetId="3" state="visible" r:id="rId5"/>
    <sheet name="Top 10" sheetId="4" state="visible" r:id="rId6"/>
    <sheet name="Top 10 by Volume" sheetId="5" state="visible" r:id="rId7"/>
    <sheet name="Year-over-Year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<sst xmlns="http://schemas.openxmlformats.org/spreadsheetml/2006/main" count="497" uniqueCount="172">
  <si>
    <t xml:space="preserve">Turkish Customs Trade Report</t>
  </si>
  <si>
    <t xml:space="preserve">Structured HS-code level import/export statistics</t>
  </si>
  <si>
    <t xml:space="preserve">HS Code(s):</t>
  </si>
  <si>
    <t xml:space="preserve">390769000000</t>
  </si>
  <si>
    <t xml:space="preserve">Product Description (TR):</t>
  </si>
  <si>
    <t xml:space="preserve">Poli(etilen tereftalat); ilk şekillerde, viskozitesi &lt; 78 ml/g</t>
  </si>
  <si>
    <t xml:space="preserve">Product Description (EN):</t>
  </si>
  <si>
    <t xml:space="preserve">Poly(ethylene terephthalate) (PET), in primary forms, having a viscosity number of less than 78 ml/g</t>
  </si>
  <si>
    <t xml:space="preserve">Period:</t>
  </si>
  <si>
    <t xml:space="preserve">2025</t>
  </si>
  <si>
    <t xml:space="preserve">Directions Covered:</t>
  </si>
  <si>
    <t xml:space="preserve">Export</t>
  </si>
  <si>
    <t xml:space="preserve">Countries Covered:</t>
  </si>
  <si>
    <t xml:space="preserve">59</t>
  </si>
  <si>
    <t xml:space="preserve">Report Generated:</t>
  </si>
  <si>
    <t xml:space="preserve">2026-09-11 13:18</t>
  </si>
  <si>
    <t xml:space="preserve">Currencies:</t>
  </si>
  <si>
    <t xml:space="preserve">USD, EUR, TRY (as reported by source; no FX conversion applied)</t>
  </si>
  <si>
    <t xml:space="preserve">Note: Source data is currently available at annual granularity. The Year-over-Year tab will become Month-over-Month once monthly-level source data is available, with no change to report structure.</t>
  </si>
  <si>
    <t xml:space="preserve">Sheets: Data (raw filtered records) | Country Summary | Top 10 | Top 10 by Volume | Year-over-Year</t>
  </si>
  <si>
    <t xml:space="preserve">Direction</t>
  </si>
  <si>
    <t xml:space="preserve">Year</t>
  </si>
  <si>
    <t xml:space="preserve">HS Code</t>
  </si>
  <si>
    <t xml:space="preserve">Product Description</t>
  </si>
  <si>
    <t xml:space="preserve">Country (TR)</t>
  </si>
  <si>
    <t xml:space="preserve">Country</t>
  </si>
  <si>
    <t xml:space="preserve">Unit</t>
  </si>
  <si>
    <t xml:space="preserve">Quantity 1</t>
  </si>
  <si>
    <t xml:space="preserve">Quantity 2</t>
  </si>
  <si>
    <t xml:space="preserve">USD</t>
  </si>
  <si>
    <t xml:space="preserve">EUR</t>
  </si>
  <si>
    <t xml:space="preserve">TRY</t>
  </si>
  <si>
    <t xml:space="preserve">ABD</t>
  </si>
  <si>
    <t xml:space="preserve">USA</t>
  </si>
  <si>
    <t xml:space="preserve">KG</t>
  </si>
  <si>
    <t xml:space="preserve">Almanya</t>
  </si>
  <si>
    <t xml:space="preserve">Germany</t>
  </si>
  <si>
    <t xml:space="preserve">Arnavutluk</t>
  </si>
  <si>
    <t xml:space="preserve">Albania</t>
  </si>
  <si>
    <t xml:space="preserve">Avusturya</t>
  </si>
  <si>
    <t xml:space="preserve">Austria</t>
  </si>
  <si>
    <t xml:space="preserve">Azerbaycan</t>
  </si>
  <si>
    <t xml:space="preserve">Azerbaijan</t>
  </si>
  <si>
    <t xml:space="preserve">BAE</t>
  </si>
  <si>
    <t xml:space="preserve">UAE</t>
  </si>
  <si>
    <t xml:space="preserve">Bahreyn</t>
  </si>
  <si>
    <t xml:space="preserve">Bahrain</t>
  </si>
  <si>
    <t xml:space="preserve">Belarus</t>
  </si>
  <si>
    <t xml:space="preserve">Belçika</t>
  </si>
  <si>
    <t xml:space="preserve">Belgium</t>
  </si>
  <si>
    <t xml:space="preserve">Birleşik Krallık</t>
  </si>
  <si>
    <t xml:space="preserve">United Kingdom</t>
  </si>
  <si>
    <t xml:space="preserve">Brezilya</t>
  </si>
  <si>
    <t xml:space="preserve">Brazil</t>
  </si>
  <si>
    <t xml:space="preserve">Bulgaristan</t>
  </si>
  <si>
    <t xml:space="preserve">Bulgaria</t>
  </si>
  <si>
    <t xml:space="preserve">Cezayir</t>
  </si>
  <si>
    <t xml:space="preserve">Algeria</t>
  </si>
  <si>
    <t xml:space="preserve">Danimarka</t>
  </si>
  <si>
    <t xml:space="preserve">Denmark</t>
  </si>
  <si>
    <t xml:space="preserve">Endonezya</t>
  </si>
  <si>
    <t xml:space="preserve">Indonesia</t>
  </si>
  <si>
    <t xml:space="preserve">Fas</t>
  </si>
  <si>
    <t xml:space="preserve">Morocco</t>
  </si>
  <si>
    <t xml:space="preserve">Finlandiya</t>
  </si>
  <si>
    <t xml:space="preserve">Finland</t>
  </si>
  <si>
    <t xml:space="preserve">Fransa</t>
  </si>
  <si>
    <t xml:space="preserve">France</t>
  </si>
  <si>
    <t xml:space="preserve">Güney Kore</t>
  </si>
  <si>
    <t xml:space="preserve">South Korea</t>
  </si>
  <si>
    <t xml:space="preserve">Hindistan</t>
  </si>
  <si>
    <t xml:space="preserve">India</t>
  </si>
  <si>
    <t xml:space="preserve">Hollanda</t>
  </si>
  <si>
    <t xml:space="preserve">Netherlands</t>
  </si>
  <si>
    <t xml:space="preserve">Honduras</t>
  </si>
  <si>
    <t xml:space="preserve">Hırvatistan</t>
  </si>
  <si>
    <t xml:space="preserve">Croatia</t>
  </si>
  <si>
    <t xml:space="preserve">Kanada</t>
  </si>
  <si>
    <t xml:space="preserve">Canada</t>
  </si>
  <si>
    <t xml:space="preserve">Kolombiya</t>
  </si>
  <si>
    <t xml:space="preserve">Colombia</t>
  </si>
  <si>
    <t xml:space="preserve">Kosova</t>
  </si>
  <si>
    <t xml:space="preserve">Kosovo</t>
  </si>
  <si>
    <t xml:space="preserve">Kuveyt</t>
  </si>
  <si>
    <t xml:space="preserve">Kuwait</t>
  </si>
  <si>
    <t xml:space="preserve">Kuzey Makedonya</t>
  </si>
  <si>
    <t xml:space="preserve">North Macedonia</t>
  </si>
  <si>
    <t xml:space="preserve">Letonya</t>
  </si>
  <si>
    <t xml:space="preserve">Latvia</t>
  </si>
  <si>
    <t xml:space="preserve">Litvanya</t>
  </si>
  <si>
    <t xml:space="preserve">Lithuania</t>
  </si>
  <si>
    <t xml:space="preserve">Lüksemburg</t>
  </si>
  <si>
    <t xml:space="preserve">Luxembourg</t>
  </si>
  <si>
    <t xml:space="preserve">Malezya</t>
  </si>
  <si>
    <t xml:space="preserve">Malaysia</t>
  </si>
  <si>
    <t xml:space="preserve">Meksika</t>
  </si>
  <si>
    <t xml:space="preserve">Mexico</t>
  </si>
  <si>
    <t xml:space="preserve">Mısır</t>
  </si>
  <si>
    <t xml:space="preserve">Egypt</t>
  </si>
  <si>
    <t xml:space="preserve">Pakistan</t>
  </si>
  <si>
    <t xml:space="preserve">Polonya</t>
  </si>
  <si>
    <t xml:space="preserve">Poland</t>
  </si>
  <si>
    <t xml:space="preserve">Portekiz</t>
  </si>
  <si>
    <t xml:space="preserve">Portugal</t>
  </si>
  <si>
    <t xml:space="preserve">Romanya</t>
  </si>
  <si>
    <t xml:space="preserve">Romania</t>
  </si>
  <si>
    <t xml:space="preserve">Rusya Federasyonu</t>
  </si>
  <si>
    <t xml:space="preserve">Russia</t>
  </si>
  <si>
    <t xml:space="preserve">Singapur</t>
  </si>
  <si>
    <t xml:space="preserve">Singapore</t>
  </si>
  <si>
    <t xml:space="preserve">Slovakya</t>
  </si>
  <si>
    <t xml:space="preserve">Slovakia</t>
  </si>
  <si>
    <t xml:space="preserve">Slovenya</t>
  </si>
  <si>
    <t xml:space="preserve">Slovenia</t>
  </si>
  <si>
    <t xml:space="preserve">Suriye</t>
  </si>
  <si>
    <t xml:space="preserve">Syria</t>
  </si>
  <si>
    <t xml:space="preserve">Suudi Arabistan</t>
  </si>
  <si>
    <t xml:space="preserve">Saudi Arabia</t>
  </si>
  <si>
    <t xml:space="preserve">Sırbistan</t>
  </si>
  <si>
    <t xml:space="preserve">Serbia</t>
  </si>
  <si>
    <t xml:space="preserve">Tayland</t>
  </si>
  <si>
    <t xml:space="preserve">Thailand</t>
  </si>
  <si>
    <t xml:space="preserve">Tayvan</t>
  </si>
  <si>
    <t xml:space="preserve">Taiwan</t>
  </si>
  <si>
    <t xml:space="preserve">Ukrayna</t>
  </si>
  <si>
    <t xml:space="preserve">Ukraine</t>
  </si>
  <si>
    <t xml:space="preserve">Umman</t>
  </si>
  <si>
    <t xml:space="preserve">Oman</t>
  </si>
  <si>
    <t xml:space="preserve">Yunanistan</t>
  </si>
  <si>
    <t xml:space="preserve">Greece</t>
  </si>
  <si>
    <t xml:space="preserve">Çekya</t>
  </si>
  <si>
    <t xml:space="preserve">Czech Republic</t>
  </si>
  <si>
    <t xml:space="preserve">Çin</t>
  </si>
  <si>
    <t xml:space="preserve">China</t>
  </si>
  <si>
    <t xml:space="preserve">Ürdün</t>
  </si>
  <si>
    <t xml:space="preserve">Jordan</t>
  </si>
  <si>
    <t xml:space="preserve">İran</t>
  </si>
  <si>
    <t xml:space="preserve">Iran</t>
  </si>
  <si>
    <t xml:space="preserve">İrlanda</t>
  </si>
  <si>
    <t xml:space="preserve">Ireland</t>
  </si>
  <si>
    <t xml:space="preserve">İspanya</t>
  </si>
  <si>
    <t xml:space="preserve">Spain</t>
  </si>
  <si>
    <t xml:space="preserve">İsveç</t>
  </si>
  <si>
    <t xml:space="preserve">Sweden</t>
  </si>
  <si>
    <t xml:space="preserve">İsviçre</t>
  </si>
  <si>
    <t xml:space="preserve">Switzerland</t>
  </si>
  <si>
    <t xml:space="preserve">İtalya</t>
  </si>
  <si>
    <t xml:space="preserve">Italy</t>
  </si>
  <si>
    <t xml:space="preserve">Country Summary</t>
  </si>
  <si>
    <t xml:space="preserve">Poli(etilen tereftalat); ilk şekillerde, viskozitesi &lt; 78 ml/g  |  HS 390769000000  |  Export  |  2025-2025</t>
  </si>
  <si>
    <t xml:space="preserve">Export Qty (KG)</t>
  </si>
  <si>
    <t xml:space="preserve">Export USD</t>
  </si>
  <si>
    <t xml:space="preserve">Export EUR</t>
  </si>
  <si>
    <t xml:space="preserve">Export TRY</t>
  </si>
  <si>
    <t xml:space="preserve">Export Unit Price (USD/KG)</t>
  </si>
  <si>
    <t xml:space="preserve">Export Unit Price (EUR/KG)</t>
  </si>
  <si>
    <t xml:space="preserve">Export Unit Price (TRY/KG)</t>
  </si>
  <si>
    <t xml:space="preserve">TOTAL</t>
  </si>
  <si>
    <t xml:space="preserve">Top 10 Trading Partners</t>
  </si>
  <si>
    <t xml:space="preserve">Ranked by value (USD)  |  2025-2025</t>
  </si>
  <si>
    <t xml:space="preserve">Top 10 Export Destinations</t>
  </si>
  <si>
    <t xml:space="preserve">Rank</t>
  </si>
  <si>
    <t xml:space="preserve">% of Total</t>
  </si>
  <si>
    <t xml:space="preserve">Top 10 Trading Partners by Volume</t>
  </si>
  <si>
    <t xml:space="preserve">Ranked by quantity (KG)  |  2025-2025</t>
  </si>
  <si>
    <t xml:space="preserve">Top 10 Export Destinations by Volume</t>
  </si>
  <si>
    <t xml:space="preserve">Qty (KG)</t>
  </si>
  <si>
    <t xml:space="preserve">Year-over-Year Trend</t>
  </si>
  <si>
    <t xml:space="preserve">Annual totals by direction (Month-over-Month will replace this once monthly source data is available)</t>
  </si>
  <si>
    <t xml:space="preserve">YoY Change (%)</t>
  </si>
  <si>
    <t xml:space="preserve">-</t>
  </si>
  <si>
    <t xml:space="preserve">Only one year in range — add more years for a trend view.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</si>
</sst>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000"/>
    <numFmt numFmtId="167" formatCode="0.0%;\(0.0%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1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F9F9F9"/>
      </patternFill>
    </fill>
    <fill>
      <patternFill patternType="solid">
        <fgColor rgb="FFD9E2F3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9F9F9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3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Top 10 Export Destinations (USD)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'Top 10'!C5</c:f>
              <c:strCache>
                <c:ptCount val="1"/>
                <c:pt idx="0">
                  <c:v>USD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'Top 10'!$B$6:$B$15</c:f>
              <c:strCache>
                <c:ptCount val="10"/>
                <c:pt idx="0">
                  <c:v>Germany</c:v>
                </c:pt>
                <c:pt idx="1">
                  <c:v>Italy</c:v>
                </c:pt>
                <c:pt idx="2">
                  <c:v>Spain</c:v>
                </c:pt>
                <c:pt idx="3">
                  <c:v>Belgium</c:v>
                </c:pt>
                <c:pt idx="4">
                  <c:v>Romania</c:v>
                </c:pt>
                <c:pt idx="5">
                  <c:v>Switzerland</c:v>
                </c:pt>
                <c:pt idx="6">
                  <c:v>United Kingdom</c:v>
                </c:pt>
                <c:pt idx="7">
                  <c:v>France</c:v>
                </c:pt>
                <c:pt idx="8">
                  <c:v>Austria</c:v>
                </c:pt>
                <c:pt idx="9">
                  <c:v>Netherlands</c:v>
                </c:pt>
              </c:strCache>
            </c:strRef>
          </c:cat>
          <c:val>
            <c:numRef>
              <c:f>'Top 10'!$C$6:$C$15</c:f>
              <c:numCache>
                <c:formatCode>#,##0</c:formatCode>
                <c:ptCount val="10"/>
                <c:pt idx="0">
                  <c:v>44856617</c:v>
                </c:pt>
                <c:pt idx="1">
                  <c:v>21777448</c:v>
                </c:pt>
                <c:pt idx="2">
                  <c:v>11894069</c:v>
                </c:pt>
                <c:pt idx="3">
                  <c:v>6764774</c:v>
                </c:pt>
                <c:pt idx="4">
                  <c:v>6645777</c:v>
                </c:pt>
                <c:pt idx="5">
                  <c:v>3803037</c:v>
                </c:pt>
                <c:pt idx="6">
                  <c:v>3584168</c:v>
                </c:pt>
                <c:pt idx="7">
                  <c:v>2885675</c:v>
                </c:pt>
                <c:pt idx="8">
                  <c:v>1510008</c:v>
                </c:pt>
                <c:pt idx="9">
                  <c:v>1470633</c:v>
                </c:pt>
              </c:numCache>
            </c:numRef>
          </c:val>
        </c:ser>
        <c:gapWidth val="150"/>
        <c:overlap val="0"/>
        <c:axId val="75138476"/>
        <c:axId val="22202526"/>
      </c:barChart>
      <c:catAx>
        <c:axId val="751384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202526"/>
        <c:crosses val="autoZero"/>
        <c:auto val="1"/>
        <c:lblAlgn val="ctr"/>
        <c:lblOffset val="100"/>
        <c:noMultiLvlLbl val="0"/>
      </c:catAx>
      <c:valAx>
        <c:axId val="2220252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USD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13847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Top 10 Export Destinations by Volume (KG)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'Top 10 by Volume'!C5</c:f>
              <c:strCache>
                <c:ptCount val="1"/>
                <c:pt idx="0">
                  <c:v>Qty (KG)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'Top 10 by Volume'!$B$6:$B$15</c:f>
              <c:strCache>
                <c:ptCount val="10"/>
                <c:pt idx="0">
                  <c:v>Germany</c:v>
                </c:pt>
                <c:pt idx="1">
                  <c:v>Italy</c:v>
                </c:pt>
                <c:pt idx="2">
                  <c:v>Spain</c:v>
                </c:pt>
                <c:pt idx="3">
                  <c:v>Romania</c:v>
                </c:pt>
                <c:pt idx="4">
                  <c:v>Belgium</c:v>
                </c:pt>
                <c:pt idx="5">
                  <c:v>Switzerland</c:v>
                </c:pt>
                <c:pt idx="6">
                  <c:v>United Kingdom</c:v>
                </c:pt>
                <c:pt idx="7">
                  <c:v>France</c:v>
                </c:pt>
                <c:pt idx="8">
                  <c:v>Netherlands</c:v>
                </c:pt>
                <c:pt idx="9">
                  <c:v>Austria</c:v>
                </c:pt>
              </c:strCache>
            </c:strRef>
          </c:cat>
          <c:val>
            <c:numRef>
              <c:f>'Top 10 by Volume'!$C$6:$C$15</c:f>
              <c:numCache>
                <c:formatCode>#,##0</c:formatCode>
                <c:ptCount val="10"/>
                <c:pt idx="0">
                  <c:v>39007441</c:v>
                </c:pt>
                <c:pt idx="1">
                  <c:v>22227679</c:v>
                </c:pt>
                <c:pt idx="2">
                  <c:v>12263495</c:v>
                </c:pt>
                <c:pt idx="3">
                  <c:v>6062892</c:v>
                </c:pt>
                <c:pt idx="4">
                  <c:v>5426999</c:v>
                </c:pt>
                <c:pt idx="5">
                  <c:v>3000914</c:v>
                </c:pt>
                <c:pt idx="6">
                  <c:v>2986539</c:v>
                </c:pt>
                <c:pt idx="7">
                  <c:v>2459669</c:v>
                </c:pt>
                <c:pt idx="8">
                  <c:v>1318918</c:v>
                </c:pt>
                <c:pt idx="9">
                  <c:v>1197855</c:v>
                </c:pt>
              </c:numCache>
            </c:numRef>
          </c:val>
        </c:ser>
        <c:gapWidth val="150"/>
        <c:overlap val="0"/>
        <c:axId val="71344787"/>
        <c:axId val="93631716"/>
      </c:barChart>
      <c:catAx>
        <c:axId val="713447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631716"/>
        <c:crosses val="autoZero"/>
        <c:auto val="1"/>
        <c:lblAlgn val="ctr"/>
        <c:lblOffset val="100"/>
        <c:noMultiLvlLbl val="0"/>
      </c:catAx>
      <c:valAx>
        <c:axId val="9363171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Qty (KG)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34478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4</xdr:row>
      <xdr:rowOff>0</xdr:rowOff>
    </xdr:from>
    <xdr:to>
      <xdr:col>15</xdr:col>
      <xdr:colOff>364320</xdr:colOff>
      <xdr:row>19</xdr:row>
      <xdr:rowOff>22320</xdr:rowOff>
    </xdr:to>
    <xdr:graphicFrame>
      <xdr:nvGraphicFramePr>
        <xdr:cNvPr id="0" name="Chart 1"/>
        <xdr:cNvGraphicFramePr/>
      </xdr:nvGraphicFramePr>
      <xdr:xfrm>
        <a:off x="4770000" y="100980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4</xdr:row>
      <xdr:rowOff>0</xdr:rowOff>
    </xdr:from>
    <xdr:to>
      <xdr:col>15</xdr:col>
      <xdr:colOff>364680</xdr:colOff>
      <xdr:row>19</xdr:row>
      <xdr:rowOff>22320</xdr:rowOff>
    </xdr:to>
    <xdr:graphicFrame>
      <xdr:nvGraphicFramePr>
        <xdr:cNvPr id="1" name="Chart 1"/>
        <xdr:cNvGraphicFramePr/>
      </xdr:nvGraphicFramePr>
      <xdr:xfrm>
        <a:off x="4840560" y="100980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50"/>
    <col collapsed="false" customWidth="true" hidden="false" outlineLevel="0" max="5" min="4" style="0" width="20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B4" s="3" t="s">
        <v>2</v>
      </c>
      <c r="C4" s="4" t="s">
        <v>3</v>
      </c>
    </row>
    <row r="5" customFormat="false" ht="15" hidden="false" customHeight="false" outlineLevel="0" collapsed="false">
      <c r="B5" s="3" t="s">
        <v>4</v>
      </c>
      <c r="C5" s="4" t="s">
        <v>5</v>
      </c>
    </row>
    <row r="6" customFormat="false" ht="23.85" hidden="false" customHeight="false" outlineLevel="0" collapsed="false">
      <c r="B6" s="3" t="s">
        <v>6</v>
      </c>
      <c r="C6" s="4" t="s">
        <v>7</v>
      </c>
    </row>
    <row r="7" customFormat="false" ht="15" hidden="false" customHeight="false" outlineLevel="0" collapsed="false">
      <c r="B7" s="3" t="s">
        <v>8</v>
      </c>
      <c r="C7" s="4" t="s">
        <v>9</v>
      </c>
    </row>
    <row r="8" customFormat="false" ht="15" hidden="false" customHeight="false" outlineLevel="0" collapsed="false">
      <c r="B8" s="3" t="s">
        <v>10</v>
      </c>
      <c r="C8" s="4" t="s">
        <v>11</v>
      </c>
    </row>
    <row r="9" customFormat="false" ht="15" hidden="false" customHeight="false" outlineLevel="0" collapsed="false">
      <c r="B9" s="3" t="s">
        <v>12</v>
      </c>
      <c r="C9" s="4" t="s">
        <v>13</v>
      </c>
    </row>
    <row r="10" customFormat="false" ht="15" hidden="false" customHeight="false" outlineLevel="0" collapsed="false">
      <c r="B10" s="3" t="s">
        <v>14</v>
      </c>
      <c r="C10" s="4" t="s">
        <v>15</v>
      </c>
    </row>
    <row r="11" customFormat="false" ht="23.85" hidden="false" customHeight="false" outlineLevel="0" collapsed="false">
      <c r="B11" s="3" t="s">
        <v>16</v>
      </c>
      <c r="C11" s="4" t="s">
        <v>17</v>
      </c>
    </row>
    <row r="13" customFormat="false" ht="15" hidden="false" customHeight="true" outlineLevel="0" collapsed="false">
      <c r="B13" s="5" t="s">
        <v>18</v>
      </c>
      <c r="C13" s="5"/>
      <c r="D13" s="5"/>
      <c r="E13" s="5"/>
    </row>
    <row r="14" customFormat="false" ht="15" hidden="false" customHeight="false" outlineLevel="0" collapsed="false">
      <c r="B14" s="5"/>
      <c r="C14" s="5"/>
      <c r="D14" s="5"/>
      <c r="E14" s="5"/>
    </row>
    <row r="15" customFormat="false" ht="15" hidden="false" customHeight="false" outlineLevel="0" collapsed="false">
      <c r="B15" s="5"/>
      <c r="C15" s="5"/>
      <c r="D15" s="5"/>
      <c r="E15" s="5"/>
    </row>
    <row r="17" customFormat="false" ht="15" hidden="false" customHeight="false" outlineLevel="0" collapsed="false">
      <c r="B17" s="6" t="s">
        <v>19</v>
      </c>
    </row>
  </sheetData>
  <mergeCells count="3">
    <mergeCell ref="A1:E1"/>
    <mergeCell ref="A2:E2"/>
    <mergeCell ref="B13:E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4" min="4" style="0" width="42"/>
    <col collapsed="false" customWidth="true" hidden="false" outlineLevel="0" max="6" min="5" style="0" width="20"/>
    <col collapsed="false" customWidth="true" hidden="false" outlineLevel="0" max="7" min="7" style="0" width="8"/>
    <col collapsed="false" customWidth="true" hidden="false" outlineLevel="0" max="9" min="8" style="0" width="12"/>
    <col collapsed="false" customWidth="true" hidden="false" outlineLevel="0" max="11" min="10" style="0" width="14"/>
    <col collapsed="false" customWidth="true" hidden="false" outlineLevel="0" max="12" min="12" style="0" width="16"/>
  </cols>
  <sheetData>
    <row r="1" customFormat="false" ht="15" hidden="false" customHeight="false" outlineLevel="0" collapsed="false">
      <c r="A1" s="7" t="s">
        <v>20</v>
      </c>
      <c r="B1" s="7" t="s">
        <v>21</v>
      </c>
      <c r="C1" s="7" t="s">
        <v>22</v>
      </c>
      <c r="D1" s="7" t="s">
        <v>23</v>
      </c>
      <c r="E1" s="7" t="s">
        <v>24</v>
      </c>
      <c r="F1" s="7" t="s">
        <v>25</v>
      </c>
      <c r="G1" s="7" t="s">
        <v>26</v>
      </c>
      <c r="H1" s="7" t="s">
        <v>27</v>
      </c>
      <c r="I1" s="7" t="s">
        <v>28</v>
      </c>
      <c r="J1" s="7" t="s">
        <v>29</v>
      </c>
      <c r="K1" s="7" t="s">
        <v>30</v>
      </c>
      <c r="L1" s="7" t="s">
        <v>31</v>
      </c>
    </row>
    <row r="2" customFormat="false" ht="15" hidden="false" customHeight="false" outlineLevel="0" collapsed="false">
      <c r="A2" s="8" t="s">
        <v>11</v>
      </c>
      <c r="B2" s="8" t="n">
        <v>2025</v>
      </c>
      <c r="C2" s="8" t="s">
        <v>3</v>
      </c>
      <c r="D2" s="8" t="s">
        <v>5</v>
      </c>
      <c r="E2" s="8" t="s">
        <v>32</v>
      </c>
      <c r="F2" s="8" t="s">
        <v>33</v>
      </c>
      <c r="G2" s="8" t="s">
        <v>34</v>
      </c>
      <c r="H2" s="9" t="n">
        <v>537941</v>
      </c>
      <c r="I2" s="9" t="n">
        <v>0</v>
      </c>
      <c r="J2" s="9" t="n">
        <v>652163</v>
      </c>
      <c r="K2" s="9" t="n">
        <v>578104</v>
      </c>
      <c r="L2" s="9" t="n">
        <v>25252756</v>
      </c>
    </row>
    <row r="3" customFormat="false" ht="15" hidden="false" customHeight="false" outlineLevel="0" collapsed="false">
      <c r="A3" s="10" t="s">
        <v>11</v>
      </c>
      <c r="B3" s="10" t="n">
        <v>2025</v>
      </c>
      <c r="C3" s="10" t="s">
        <v>3</v>
      </c>
      <c r="D3" s="10" t="s">
        <v>5</v>
      </c>
      <c r="E3" s="10" t="s">
        <v>35</v>
      </c>
      <c r="F3" s="10" t="s">
        <v>36</v>
      </c>
      <c r="G3" s="10" t="s">
        <v>34</v>
      </c>
      <c r="H3" s="11" t="n">
        <v>39007441</v>
      </c>
      <c r="I3" s="11" t="n">
        <v>0</v>
      </c>
      <c r="J3" s="11" t="n">
        <v>44856617</v>
      </c>
      <c r="K3" s="11" t="n">
        <v>40027226</v>
      </c>
      <c r="L3" s="11" t="n">
        <v>1745460859</v>
      </c>
    </row>
    <row r="4" customFormat="false" ht="15" hidden="false" customHeight="false" outlineLevel="0" collapsed="false">
      <c r="A4" s="8" t="s">
        <v>11</v>
      </c>
      <c r="B4" s="8" t="n">
        <v>2025</v>
      </c>
      <c r="C4" s="8" t="s">
        <v>3</v>
      </c>
      <c r="D4" s="8" t="s">
        <v>5</v>
      </c>
      <c r="E4" s="8" t="s">
        <v>37</v>
      </c>
      <c r="F4" s="8" t="s">
        <v>38</v>
      </c>
      <c r="G4" s="8" t="s">
        <v>34</v>
      </c>
      <c r="H4" s="9" t="n">
        <v>5</v>
      </c>
      <c r="I4" s="9" t="n">
        <v>0</v>
      </c>
      <c r="J4" s="9" t="n">
        <v>5</v>
      </c>
      <c r="K4" s="9" t="n">
        <v>4</v>
      </c>
      <c r="L4" s="9" t="n">
        <v>199</v>
      </c>
    </row>
    <row r="5" customFormat="false" ht="15" hidden="false" customHeight="false" outlineLevel="0" collapsed="false">
      <c r="A5" s="10" t="s">
        <v>11</v>
      </c>
      <c r="B5" s="10" t="n">
        <v>2025</v>
      </c>
      <c r="C5" s="10" t="s">
        <v>3</v>
      </c>
      <c r="D5" s="10" t="s">
        <v>5</v>
      </c>
      <c r="E5" s="10" t="s">
        <v>39</v>
      </c>
      <c r="F5" s="10" t="s">
        <v>40</v>
      </c>
      <c r="G5" s="10" t="s">
        <v>34</v>
      </c>
      <c r="H5" s="11" t="n">
        <v>1197855</v>
      </c>
      <c r="I5" s="11" t="n">
        <v>0</v>
      </c>
      <c r="J5" s="11" t="n">
        <v>1510008</v>
      </c>
      <c r="K5" s="11" t="n">
        <v>1343421</v>
      </c>
      <c r="L5" s="11" t="n">
        <v>58711169</v>
      </c>
    </row>
    <row r="6" customFormat="false" ht="15" hidden="false" customHeight="false" outlineLevel="0" collapsed="false">
      <c r="A6" s="8" t="s">
        <v>11</v>
      </c>
      <c r="B6" s="8" t="n">
        <v>2025</v>
      </c>
      <c r="C6" s="8" t="s">
        <v>3</v>
      </c>
      <c r="D6" s="8" t="s">
        <v>5</v>
      </c>
      <c r="E6" s="8" t="s">
        <v>41</v>
      </c>
      <c r="F6" s="8" t="s">
        <v>42</v>
      </c>
      <c r="G6" s="8" t="s">
        <v>34</v>
      </c>
      <c r="H6" s="9" t="n">
        <v>2340</v>
      </c>
      <c r="I6" s="9" t="n">
        <v>0</v>
      </c>
      <c r="J6" s="9" t="n">
        <v>14311</v>
      </c>
      <c r="K6" s="9" t="n">
        <v>12395</v>
      </c>
      <c r="L6" s="9" t="n">
        <v>583846</v>
      </c>
    </row>
    <row r="7" customFormat="false" ht="15" hidden="false" customHeight="false" outlineLevel="0" collapsed="false">
      <c r="A7" s="10" t="s">
        <v>11</v>
      </c>
      <c r="B7" s="10" t="n">
        <v>2025</v>
      </c>
      <c r="C7" s="10" t="s">
        <v>3</v>
      </c>
      <c r="D7" s="10" t="s">
        <v>5</v>
      </c>
      <c r="E7" s="10" t="s">
        <v>43</v>
      </c>
      <c r="F7" s="10" t="s">
        <v>44</v>
      </c>
      <c r="G7" s="10" t="s">
        <v>34</v>
      </c>
      <c r="H7" s="11" t="n">
        <v>200004</v>
      </c>
      <c r="I7" s="11" t="n">
        <v>0</v>
      </c>
      <c r="J7" s="11" t="n">
        <v>249002</v>
      </c>
      <c r="K7" s="11" t="n">
        <v>217335</v>
      </c>
      <c r="L7" s="11" t="n">
        <v>9807482</v>
      </c>
    </row>
    <row r="8" customFormat="false" ht="15" hidden="false" customHeight="false" outlineLevel="0" collapsed="false">
      <c r="A8" s="8" t="s">
        <v>11</v>
      </c>
      <c r="B8" s="8" t="n">
        <v>2025</v>
      </c>
      <c r="C8" s="8" t="s">
        <v>3</v>
      </c>
      <c r="D8" s="8" t="s">
        <v>5</v>
      </c>
      <c r="E8" s="8" t="s">
        <v>45</v>
      </c>
      <c r="F8" s="8" t="s">
        <v>46</v>
      </c>
      <c r="G8" s="8" t="s">
        <v>34</v>
      </c>
      <c r="H8" s="9" t="n">
        <v>3</v>
      </c>
      <c r="I8" s="9"/>
      <c r="J8" s="9" t="n">
        <v>1</v>
      </c>
      <c r="K8" s="9" t="n">
        <v>1</v>
      </c>
      <c r="L8" s="9" t="n">
        <v>48</v>
      </c>
    </row>
    <row r="9" customFormat="false" ht="15" hidden="false" customHeight="false" outlineLevel="0" collapsed="false">
      <c r="A9" s="10" t="s">
        <v>11</v>
      </c>
      <c r="B9" s="10" t="n">
        <v>2025</v>
      </c>
      <c r="C9" s="10" t="s">
        <v>3</v>
      </c>
      <c r="D9" s="10" t="s">
        <v>5</v>
      </c>
      <c r="E9" s="10" t="s">
        <v>47</v>
      </c>
      <c r="F9" s="10" t="s">
        <v>47</v>
      </c>
      <c r="G9" s="10" t="s">
        <v>34</v>
      </c>
      <c r="H9" s="11" t="n">
        <v>73600</v>
      </c>
      <c r="I9" s="11" t="n">
        <v>0</v>
      </c>
      <c r="J9" s="11" t="n">
        <v>258814</v>
      </c>
      <c r="K9" s="11" t="n">
        <v>228198</v>
      </c>
      <c r="L9" s="11" t="n">
        <v>10280869</v>
      </c>
    </row>
    <row r="10" customFormat="false" ht="15" hidden="false" customHeight="false" outlineLevel="0" collapsed="false">
      <c r="A10" s="8" t="s">
        <v>11</v>
      </c>
      <c r="B10" s="8" t="n">
        <v>2025</v>
      </c>
      <c r="C10" s="8" t="s">
        <v>3</v>
      </c>
      <c r="D10" s="8" t="s">
        <v>5</v>
      </c>
      <c r="E10" s="8" t="s">
        <v>48</v>
      </c>
      <c r="F10" s="8" t="s">
        <v>49</v>
      </c>
      <c r="G10" s="8" t="s">
        <v>34</v>
      </c>
      <c r="H10" s="9" t="n">
        <v>5426999</v>
      </c>
      <c r="I10" s="9" t="n">
        <v>0</v>
      </c>
      <c r="J10" s="9" t="n">
        <v>6764774</v>
      </c>
      <c r="K10" s="9" t="n">
        <v>6015731</v>
      </c>
      <c r="L10" s="9" t="n">
        <v>265102271</v>
      </c>
    </row>
    <row r="11" customFormat="false" ht="15" hidden="false" customHeight="false" outlineLevel="0" collapsed="false">
      <c r="A11" s="10" t="s">
        <v>11</v>
      </c>
      <c r="B11" s="10" t="n">
        <v>2025</v>
      </c>
      <c r="C11" s="10" t="s">
        <v>3</v>
      </c>
      <c r="D11" s="10" t="s">
        <v>5</v>
      </c>
      <c r="E11" s="10" t="s">
        <v>50</v>
      </c>
      <c r="F11" s="10" t="s">
        <v>51</v>
      </c>
      <c r="G11" s="10" t="s">
        <v>34</v>
      </c>
      <c r="H11" s="11" t="n">
        <v>2986539</v>
      </c>
      <c r="I11" s="11" t="n">
        <v>0</v>
      </c>
      <c r="J11" s="11" t="n">
        <v>3584168</v>
      </c>
      <c r="K11" s="11" t="n">
        <v>3101097</v>
      </c>
      <c r="L11" s="11" t="n">
        <v>146351810</v>
      </c>
    </row>
    <row r="12" customFormat="false" ht="15" hidden="false" customHeight="false" outlineLevel="0" collapsed="false">
      <c r="A12" s="8" t="s">
        <v>11</v>
      </c>
      <c r="B12" s="8" t="n">
        <v>2025</v>
      </c>
      <c r="C12" s="8" t="s">
        <v>3</v>
      </c>
      <c r="D12" s="8" t="s">
        <v>5</v>
      </c>
      <c r="E12" s="8" t="s">
        <v>52</v>
      </c>
      <c r="F12" s="8" t="s">
        <v>53</v>
      </c>
      <c r="G12" s="8" t="s">
        <v>34</v>
      </c>
      <c r="H12" s="9" t="n">
        <v>80005</v>
      </c>
      <c r="I12" s="9" t="n">
        <v>0</v>
      </c>
      <c r="J12" s="9" t="n">
        <v>62251</v>
      </c>
      <c r="K12" s="9" t="n">
        <v>59773</v>
      </c>
      <c r="L12" s="9" t="n">
        <v>2226840</v>
      </c>
    </row>
    <row r="13" customFormat="false" ht="15" hidden="false" customHeight="false" outlineLevel="0" collapsed="false">
      <c r="A13" s="10" t="s">
        <v>11</v>
      </c>
      <c r="B13" s="10" t="n">
        <v>2025</v>
      </c>
      <c r="C13" s="10" t="s">
        <v>3</v>
      </c>
      <c r="D13" s="10" t="s">
        <v>5</v>
      </c>
      <c r="E13" s="10" t="s">
        <v>54</v>
      </c>
      <c r="F13" s="10" t="s">
        <v>55</v>
      </c>
      <c r="G13" s="10" t="s">
        <v>34</v>
      </c>
      <c r="H13" s="11" t="n">
        <v>653950</v>
      </c>
      <c r="I13" s="11" t="n">
        <v>0</v>
      </c>
      <c r="J13" s="11" t="n">
        <v>598402</v>
      </c>
      <c r="K13" s="11" t="n">
        <v>528085</v>
      </c>
      <c r="L13" s="11" t="n">
        <v>23555766</v>
      </c>
    </row>
    <row r="14" customFormat="false" ht="15" hidden="false" customHeight="false" outlineLevel="0" collapsed="false">
      <c r="A14" s="8" t="s">
        <v>11</v>
      </c>
      <c r="B14" s="8" t="n">
        <v>2025</v>
      </c>
      <c r="C14" s="8" t="s">
        <v>3</v>
      </c>
      <c r="D14" s="8" t="s">
        <v>5</v>
      </c>
      <c r="E14" s="8" t="s">
        <v>56</v>
      </c>
      <c r="F14" s="8" t="s">
        <v>57</v>
      </c>
      <c r="G14" s="8" t="s">
        <v>34</v>
      </c>
      <c r="H14" s="9" t="n">
        <v>509082</v>
      </c>
      <c r="I14" s="9" t="n">
        <v>0</v>
      </c>
      <c r="J14" s="9" t="n">
        <v>444412</v>
      </c>
      <c r="K14" s="9" t="n">
        <v>379041</v>
      </c>
      <c r="L14" s="9" t="n">
        <v>18984966</v>
      </c>
    </row>
    <row r="15" customFormat="false" ht="15" hidden="false" customHeight="false" outlineLevel="0" collapsed="false">
      <c r="A15" s="10" t="s">
        <v>11</v>
      </c>
      <c r="B15" s="10" t="n">
        <v>2025</v>
      </c>
      <c r="C15" s="10" t="s">
        <v>3</v>
      </c>
      <c r="D15" s="10" t="s">
        <v>5</v>
      </c>
      <c r="E15" s="10" t="s">
        <v>58</v>
      </c>
      <c r="F15" s="10" t="s">
        <v>59</v>
      </c>
      <c r="G15" s="10" t="s">
        <v>34</v>
      </c>
      <c r="H15" s="11" t="n">
        <v>47</v>
      </c>
      <c r="I15" s="11"/>
      <c r="J15" s="11" t="n">
        <v>47</v>
      </c>
      <c r="K15" s="11" t="n">
        <v>47</v>
      </c>
      <c r="L15" s="11" t="n">
        <v>2282</v>
      </c>
    </row>
    <row r="16" customFormat="false" ht="15" hidden="false" customHeight="false" outlineLevel="0" collapsed="false">
      <c r="A16" s="8" t="s">
        <v>11</v>
      </c>
      <c r="B16" s="8" t="n">
        <v>2025</v>
      </c>
      <c r="C16" s="8" t="s">
        <v>3</v>
      </c>
      <c r="D16" s="8" t="s">
        <v>5</v>
      </c>
      <c r="E16" s="8" t="s">
        <v>60</v>
      </c>
      <c r="F16" s="8" t="s">
        <v>61</v>
      </c>
      <c r="G16" s="8" t="s">
        <v>34</v>
      </c>
      <c r="H16" s="9" t="n">
        <v>11</v>
      </c>
      <c r="I16" s="9"/>
      <c r="J16" s="9" t="n">
        <v>10</v>
      </c>
      <c r="K16" s="9" t="n">
        <v>9</v>
      </c>
      <c r="L16" s="9" t="n">
        <v>419</v>
      </c>
    </row>
    <row r="17" customFormat="false" ht="15" hidden="false" customHeight="false" outlineLevel="0" collapsed="false">
      <c r="A17" s="10" t="s">
        <v>11</v>
      </c>
      <c r="B17" s="10" t="n">
        <v>2025</v>
      </c>
      <c r="C17" s="10" t="s">
        <v>3</v>
      </c>
      <c r="D17" s="10" t="s">
        <v>5</v>
      </c>
      <c r="E17" s="10" t="s">
        <v>62</v>
      </c>
      <c r="F17" s="10" t="s">
        <v>63</v>
      </c>
      <c r="G17" s="10" t="s">
        <v>34</v>
      </c>
      <c r="H17" s="11" t="n">
        <v>141617</v>
      </c>
      <c r="I17" s="11" t="n">
        <v>0</v>
      </c>
      <c r="J17" s="11" t="n">
        <v>135652</v>
      </c>
      <c r="K17" s="11" t="n">
        <v>119295</v>
      </c>
      <c r="L17" s="11" t="n">
        <v>5164485</v>
      </c>
    </row>
    <row r="18" customFormat="false" ht="15" hidden="false" customHeight="false" outlineLevel="0" collapsed="false">
      <c r="A18" s="8" t="s">
        <v>11</v>
      </c>
      <c r="B18" s="8" t="n">
        <v>2025</v>
      </c>
      <c r="C18" s="8" t="s">
        <v>3</v>
      </c>
      <c r="D18" s="8" t="s">
        <v>5</v>
      </c>
      <c r="E18" s="8" t="s">
        <v>64</v>
      </c>
      <c r="F18" s="8" t="s">
        <v>65</v>
      </c>
      <c r="G18" s="8" t="s">
        <v>34</v>
      </c>
      <c r="H18" s="9" t="n">
        <v>20000</v>
      </c>
      <c r="I18" s="9" t="n">
        <v>0</v>
      </c>
      <c r="J18" s="9" t="n">
        <v>50405</v>
      </c>
      <c r="K18" s="9" t="n">
        <v>43000</v>
      </c>
      <c r="L18" s="9" t="n">
        <v>2121910</v>
      </c>
    </row>
    <row r="19" customFormat="false" ht="15" hidden="false" customHeight="false" outlineLevel="0" collapsed="false">
      <c r="A19" s="10" t="s">
        <v>11</v>
      </c>
      <c r="B19" s="10" t="n">
        <v>2025</v>
      </c>
      <c r="C19" s="10" t="s">
        <v>3</v>
      </c>
      <c r="D19" s="10" t="s">
        <v>5</v>
      </c>
      <c r="E19" s="10" t="s">
        <v>66</v>
      </c>
      <c r="F19" s="10" t="s">
        <v>67</v>
      </c>
      <c r="G19" s="10" t="s">
        <v>34</v>
      </c>
      <c r="H19" s="11" t="n">
        <v>2459669</v>
      </c>
      <c r="I19" s="11" t="n">
        <v>0</v>
      </c>
      <c r="J19" s="11" t="n">
        <v>2885675</v>
      </c>
      <c r="K19" s="11" t="n">
        <v>2559734</v>
      </c>
      <c r="L19" s="11" t="n">
        <v>113862188</v>
      </c>
    </row>
    <row r="20" customFormat="false" ht="15" hidden="false" customHeight="false" outlineLevel="0" collapsed="false">
      <c r="A20" s="8" t="s">
        <v>11</v>
      </c>
      <c r="B20" s="8" t="n">
        <v>2025</v>
      </c>
      <c r="C20" s="8" t="s">
        <v>3</v>
      </c>
      <c r="D20" s="8" t="s">
        <v>5</v>
      </c>
      <c r="E20" s="8" t="s">
        <v>68</v>
      </c>
      <c r="F20" s="8" t="s">
        <v>69</v>
      </c>
      <c r="G20" s="8" t="s">
        <v>34</v>
      </c>
      <c r="H20" s="9" t="n">
        <v>14</v>
      </c>
      <c r="I20" s="9"/>
      <c r="J20" s="9" t="n">
        <v>14</v>
      </c>
      <c r="K20" s="9" t="n">
        <v>12</v>
      </c>
      <c r="L20" s="9" t="n">
        <v>557</v>
      </c>
    </row>
    <row r="21" customFormat="false" ht="15" hidden="false" customHeight="false" outlineLevel="0" collapsed="false">
      <c r="A21" s="10" t="s">
        <v>11</v>
      </c>
      <c r="B21" s="10" t="n">
        <v>2025</v>
      </c>
      <c r="C21" s="10" t="s">
        <v>3</v>
      </c>
      <c r="D21" s="10" t="s">
        <v>5</v>
      </c>
      <c r="E21" s="10" t="s">
        <v>70</v>
      </c>
      <c r="F21" s="10" t="s">
        <v>71</v>
      </c>
      <c r="G21" s="10" t="s">
        <v>34</v>
      </c>
      <c r="H21" s="11" t="n">
        <v>967540</v>
      </c>
      <c r="I21" s="11" t="n">
        <v>0</v>
      </c>
      <c r="J21" s="11" t="n">
        <v>384791</v>
      </c>
      <c r="K21" s="11" t="n">
        <v>336587</v>
      </c>
      <c r="L21" s="11" t="n">
        <v>15539563</v>
      </c>
    </row>
    <row r="22" customFormat="false" ht="15" hidden="false" customHeight="false" outlineLevel="0" collapsed="false">
      <c r="A22" s="8" t="s">
        <v>11</v>
      </c>
      <c r="B22" s="8" t="n">
        <v>2025</v>
      </c>
      <c r="C22" s="8" t="s">
        <v>3</v>
      </c>
      <c r="D22" s="8" t="s">
        <v>5</v>
      </c>
      <c r="E22" s="8" t="s">
        <v>72</v>
      </c>
      <c r="F22" s="8" t="s">
        <v>73</v>
      </c>
      <c r="G22" s="8" t="s">
        <v>34</v>
      </c>
      <c r="H22" s="9" t="n">
        <v>1318918</v>
      </c>
      <c r="I22" s="9" t="n">
        <v>0</v>
      </c>
      <c r="J22" s="9" t="n">
        <v>1470633</v>
      </c>
      <c r="K22" s="9" t="n">
        <v>1297449</v>
      </c>
      <c r="L22" s="9" t="n">
        <v>58700948</v>
      </c>
    </row>
    <row r="23" customFormat="false" ht="15" hidden="false" customHeight="false" outlineLevel="0" collapsed="false">
      <c r="A23" s="10" t="s">
        <v>11</v>
      </c>
      <c r="B23" s="10" t="n">
        <v>2025</v>
      </c>
      <c r="C23" s="10" t="s">
        <v>3</v>
      </c>
      <c r="D23" s="10" t="s">
        <v>5</v>
      </c>
      <c r="E23" s="10" t="s">
        <v>74</v>
      </c>
      <c r="F23" s="10" t="s">
        <v>74</v>
      </c>
      <c r="G23" s="10" t="s">
        <v>34</v>
      </c>
      <c r="H23" s="11" t="n">
        <v>88000</v>
      </c>
      <c r="I23" s="11" t="n">
        <v>0</v>
      </c>
      <c r="J23" s="11" t="n">
        <v>77880</v>
      </c>
      <c r="K23" s="11" t="n">
        <v>66094</v>
      </c>
      <c r="L23" s="11" t="n">
        <v>3336464</v>
      </c>
    </row>
    <row r="24" customFormat="false" ht="15" hidden="false" customHeight="false" outlineLevel="0" collapsed="false">
      <c r="A24" s="8" t="s">
        <v>11</v>
      </c>
      <c r="B24" s="8" t="n">
        <v>2025</v>
      </c>
      <c r="C24" s="8" t="s">
        <v>3</v>
      </c>
      <c r="D24" s="8" t="s">
        <v>5</v>
      </c>
      <c r="E24" s="8" t="s">
        <v>75</v>
      </c>
      <c r="F24" s="8" t="s">
        <v>76</v>
      </c>
      <c r="G24" s="8" t="s">
        <v>34</v>
      </c>
      <c r="H24" s="9" t="n">
        <v>49000</v>
      </c>
      <c r="I24" s="9" t="n">
        <v>0</v>
      </c>
      <c r="J24" s="9" t="n">
        <v>93066</v>
      </c>
      <c r="K24" s="9" t="n">
        <v>83573</v>
      </c>
      <c r="L24" s="9" t="n">
        <v>3584335</v>
      </c>
    </row>
    <row r="25" customFormat="false" ht="15" hidden="false" customHeight="false" outlineLevel="0" collapsed="false">
      <c r="A25" s="10" t="s">
        <v>11</v>
      </c>
      <c r="B25" s="10" t="n">
        <v>2025</v>
      </c>
      <c r="C25" s="10" t="s">
        <v>3</v>
      </c>
      <c r="D25" s="10" t="s">
        <v>5</v>
      </c>
      <c r="E25" s="10" t="s">
        <v>77</v>
      </c>
      <c r="F25" s="10" t="s">
        <v>78</v>
      </c>
      <c r="G25" s="10" t="s">
        <v>34</v>
      </c>
      <c r="H25" s="11" t="n">
        <v>5</v>
      </c>
      <c r="I25" s="11"/>
      <c r="J25" s="11" t="n">
        <v>35</v>
      </c>
      <c r="K25" s="11" t="n">
        <v>30</v>
      </c>
      <c r="L25" s="11" t="n">
        <v>1465</v>
      </c>
    </row>
    <row r="26" customFormat="false" ht="15" hidden="false" customHeight="false" outlineLevel="0" collapsed="false">
      <c r="A26" s="8" t="s">
        <v>11</v>
      </c>
      <c r="B26" s="8" t="n">
        <v>2025</v>
      </c>
      <c r="C26" s="8" t="s">
        <v>3</v>
      </c>
      <c r="D26" s="8" t="s">
        <v>5</v>
      </c>
      <c r="E26" s="8" t="s">
        <v>79</v>
      </c>
      <c r="F26" s="8" t="s">
        <v>80</v>
      </c>
      <c r="G26" s="8" t="s">
        <v>34</v>
      </c>
      <c r="H26" s="9" t="n">
        <v>1718</v>
      </c>
      <c r="I26" s="9" t="n">
        <v>0</v>
      </c>
      <c r="J26" s="9" t="n">
        <v>1918</v>
      </c>
      <c r="K26" s="9" t="n">
        <v>1818</v>
      </c>
      <c r="L26" s="9" t="n">
        <v>70380</v>
      </c>
    </row>
    <row r="27" customFormat="false" ht="15" hidden="false" customHeight="false" outlineLevel="0" collapsed="false">
      <c r="A27" s="10" t="s">
        <v>11</v>
      </c>
      <c r="B27" s="10" t="n">
        <v>2025</v>
      </c>
      <c r="C27" s="10" t="s">
        <v>3</v>
      </c>
      <c r="D27" s="10" t="s">
        <v>5</v>
      </c>
      <c r="E27" s="10" t="s">
        <v>81</v>
      </c>
      <c r="F27" s="10" t="s">
        <v>82</v>
      </c>
      <c r="G27" s="10" t="s">
        <v>34</v>
      </c>
      <c r="H27" s="11" t="n">
        <v>1452</v>
      </c>
      <c r="I27" s="11" t="n">
        <v>0</v>
      </c>
      <c r="J27" s="11" t="n">
        <v>1646</v>
      </c>
      <c r="K27" s="11" t="n">
        <v>1415</v>
      </c>
      <c r="L27" s="11" t="n">
        <v>69042</v>
      </c>
    </row>
    <row r="28" customFormat="false" ht="15" hidden="false" customHeight="false" outlineLevel="0" collapsed="false">
      <c r="A28" s="8" t="s">
        <v>11</v>
      </c>
      <c r="B28" s="8" t="n">
        <v>2025</v>
      </c>
      <c r="C28" s="8" t="s">
        <v>3</v>
      </c>
      <c r="D28" s="8" t="s">
        <v>5</v>
      </c>
      <c r="E28" s="8" t="s">
        <v>83</v>
      </c>
      <c r="F28" s="8" t="s">
        <v>84</v>
      </c>
      <c r="G28" s="8" t="s">
        <v>34</v>
      </c>
      <c r="H28" s="9" t="n">
        <v>27</v>
      </c>
      <c r="I28" s="9" t="n">
        <v>0</v>
      </c>
      <c r="J28" s="9" t="n">
        <v>40</v>
      </c>
      <c r="K28" s="9" t="n">
        <v>33</v>
      </c>
      <c r="L28" s="9" t="n">
        <v>1675</v>
      </c>
    </row>
    <row r="29" customFormat="false" ht="15" hidden="false" customHeight="false" outlineLevel="0" collapsed="false">
      <c r="A29" s="10" t="s">
        <v>11</v>
      </c>
      <c r="B29" s="10" t="n">
        <v>2025</v>
      </c>
      <c r="C29" s="10" t="s">
        <v>3</v>
      </c>
      <c r="D29" s="10" t="s">
        <v>5</v>
      </c>
      <c r="E29" s="10" t="s">
        <v>85</v>
      </c>
      <c r="F29" s="10" t="s">
        <v>86</v>
      </c>
      <c r="G29" s="10" t="s">
        <v>34</v>
      </c>
      <c r="H29" s="11" t="n">
        <v>198728</v>
      </c>
      <c r="I29" s="11" t="n">
        <v>0</v>
      </c>
      <c r="J29" s="11" t="n">
        <v>254351</v>
      </c>
      <c r="K29" s="11" t="n">
        <v>226861</v>
      </c>
      <c r="L29" s="11" t="n">
        <v>9919071</v>
      </c>
    </row>
    <row r="30" customFormat="false" ht="15" hidden="false" customHeight="false" outlineLevel="0" collapsed="false">
      <c r="A30" s="8" t="s">
        <v>11</v>
      </c>
      <c r="B30" s="8" t="n">
        <v>2025</v>
      </c>
      <c r="C30" s="8" t="s">
        <v>3</v>
      </c>
      <c r="D30" s="8" t="s">
        <v>5</v>
      </c>
      <c r="E30" s="8" t="s">
        <v>87</v>
      </c>
      <c r="F30" s="8" t="s">
        <v>88</v>
      </c>
      <c r="G30" s="8" t="s">
        <v>34</v>
      </c>
      <c r="H30" s="9" t="n">
        <v>910044</v>
      </c>
      <c r="I30" s="9" t="n">
        <v>0</v>
      </c>
      <c r="J30" s="9" t="n">
        <v>1094265</v>
      </c>
      <c r="K30" s="9" t="n">
        <v>954339</v>
      </c>
      <c r="L30" s="9" t="n">
        <v>42903299</v>
      </c>
    </row>
    <row r="31" customFormat="false" ht="15" hidden="false" customHeight="false" outlineLevel="0" collapsed="false">
      <c r="A31" s="10" t="s">
        <v>11</v>
      </c>
      <c r="B31" s="10" t="n">
        <v>2025</v>
      </c>
      <c r="C31" s="10" t="s">
        <v>3</v>
      </c>
      <c r="D31" s="10" t="s">
        <v>5</v>
      </c>
      <c r="E31" s="10" t="s">
        <v>89</v>
      </c>
      <c r="F31" s="10" t="s">
        <v>90</v>
      </c>
      <c r="G31" s="10" t="s">
        <v>34</v>
      </c>
      <c r="H31" s="11" t="n">
        <v>64125</v>
      </c>
      <c r="I31" s="11" t="n">
        <v>0</v>
      </c>
      <c r="J31" s="11" t="n">
        <v>71313</v>
      </c>
      <c r="K31" s="11" t="n">
        <v>65949</v>
      </c>
      <c r="L31" s="11" t="n">
        <v>2652641</v>
      </c>
    </row>
    <row r="32" customFormat="false" ht="15" hidden="false" customHeight="false" outlineLevel="0" collapsed="false">
      <c r="A32" s="8" t="s">
        <v>11</v>
      </c>
      <c r="B32" s="8" t="n">
        <v>2025</v>
      </c>
      <c r="C32" s="8" t="s">
        <v>3</v>
      </c>
      <c r="D32" s="8" t="s">
        <v>5</v>
      </c>
      <c r="E32" s="8" t="s">
        <v>91</v>
      </c>
      <c r="F32" s="8" t="s">
        <v>92</v>
      </c>
      <c r="G32" s="8" t="s">
        <v>34</v>
      </c>
      <c r="H32" s="9" t="n">
        <v>2028</v>
      </c>
      <c r="I32" s="9" t="n">
        <v>0</v>
      </c>
      <c r="J32" s="9" t="n">
        <v>1958</v>
      </c>
      <c r="K32" s="9" t="n">
        <v>1678</v>
      </c>
      <c r="L32" s="9" t="n">
        <v>81639</v>
      </c>
    </row>
    <row r="33" customFormat="false" ht="15" hidden="false" customHeight="false" outlineLevel="0" collapsed="false">
      <c r="A33" s="10" t="s">
        <v>11</v>
      </c>
      <c r="B33" s="10" t="n">
        <v>2025</v>
      </c>
      <c r="C33" s="10" t="s">
        <v>3</v>
      </c>
      <c r="D33" s="10" t="s">
        <v>5</v>
      </c>
      <c r="E33" s="10" t="s">
        <v>93</v>
      </c>
      <c r="F33" s="10" t="s">
        <v>94</v>
      </c>
      <c r="G33" s="10" t="s">
        <v>34</v>
      </c>
      <c r="H33" s="11" t="n">
        <v>1</v>
      </c>
      <c r="I33" s="11"/>
      <c r="J33" s="11" t="n">
        <v>4</v>
      </c>
      <c r="K33" s="11" t="n">
        <v>3</v>
      </c>
      <c r="L33" s="11" t="n">
        <v>145</v>
      </c>
    </row>
    <row r="34" customFormat="false" ht="15" hidden="false" customHeight="false" outlineLevel="0" collapsed="false">
      <c r="A34" s="8" t="s">
        <v>11</v>
      </c>
      <c r="B34" s="8" t="n">
        <v>2025</v>
      </c>
      <c r="C34" s="8" t="s">
        <v>3</v>
      </c>
      <c r="D34" s="8" t="s">
        <v>5</v>
      </c>
      <c r="E34" s="8" t="s">
        <v>95</v>
      </c>
      <c r="F34" s="8" t="s">
        <v>96</v>
      </c>
      <c r="G34" s="8" t="s">
        <v>34</v>
      </c>
      <c r="H34" s="9" t="n">
        <v>7</v>
      </c>
      <c r="I34" s="9"/>
      <c r="J34" s="9" t="n">
        <v>28</v>
      </c>
      <c r="K34" s="9" t="n">
        <v>24</v>
      </c>
      <c r="L34" s="9" t="n">
        <v>1163</v>
      </c>
    </row>
    <row r="35" customFormat="false" ht="15" hidden="false" customHeight="false" outlineLevel="0" collapsed="false">
      <c r="A35" s="10" t="s">
        <v>11</v>
      </c>
      <c r="B35" s="10" t="n">
        <v>2025</v>
      </c>
      <c r="C35" s="10" t="s">
        <v>3</v>
      </c>
      <c r="D35" s="10" t="s">
        <v>5</v>
      </c>
      <c r="E35" s="10" t="s">
        <v>97</v>
      </c>
      <c r="F35" s="10" t="s">
        <v>98</v>
      </c>
      <c r="G35" s="10" t="s">
        <v>34</v>
      </c>
      <c r="H35" s="11" t="n">
        <v>829783</v>
      </c>
      <c r="I35" s="11" t="n">
        <v>0</v>
      </c>
      <c r="J35" s="11" t="n">
        <v>775817</v>
      </c>
      <c r="K35" s="11" t="n">
        <v>681067</v>
      </c>
      <c r="L35" s="11" t="n">
        <v>30630532</v>
      </c>
    </row>
    <row r="36" customFormat="false" ht="15" hidden="false" customHeight="false" outlineLevel="0" collapsed="false">
      <c r="A36" s="8" t="s">
        <v>11</v>
      </c>
      <c r="B36" s="8" t="n">
        <v>2025</v>
      </c>
      <c r="C36" s="8" t="s">
        <v>3</v>
      </c>
      <c r="D36" s="8" t="s">
        <v>5</v>
      </c>
      <c r="E36" s="8" t="s">
        <v>99</v>
      </c>
      <c r="F36" s="8" t="s">
        <v>99</v>
      </c>
      <c r="G36" s="8" t="s">
        <v>34</v>
      </c>
      <c r="H36" s="9" t="n">
        <v>107500</v>
      </c>
      <c r="I36" s="9" t="n">
        <v>0</v>
      </c>
      <c r="J36" s="9" t="n">
        <v>348665</v>
      </c>
      <c r="K36" s="9" t="n">
        <v>319313</v>
      </c>
      <c r="L36" s="9" t="n">
        <v>13428136</v>
      </c>
    </row>
    <row r="37" customFormat="false" ht="15" hidden="false" customHeight="false" outlineLevel="0" collapsed="false">
      <c r="A37" s="10" t="s">
        <v>11</v>
      </c>
      <c r="B37" s="10" t="n">
        <v>2025</v>
      </c>
      <c r="C37" s="10" t="s">
        <v>3</v>
      </c>
      <c r="D37" s="10" t="s">
        <v>5</v>
      </c>
      <c r="E37" s="10" t="s">
        <v>100</v>
      </c>
      <c r="F37" s="10" t="s">
        <v>101</v>
      </c>
      <c r="G37" s="10" t="s">
        <v>34</v>
      </c>
      <c r="H37" s="11" t="n">
        <v>17380</v>
      </c>
      <c r="I37" s="11" t="n">
        <v>0</v>
      </c>
      <c r="J37" s="11" t="n">
        <v>35814</v>
      </c>
      <c r="K37" s="11" t="n">
        <v>31072</v>
      </c>
      <c r="L37" s="11" t="n">
        <v>1441467</v>
      </c>
    </row>
    <row r="38" customFormat="false" ht="15" hidden="false" customHeight="false" outlineLevel="0" collapsed="false">
      <c r="A38" s="8" t="s">
        <v>11</v>
      </c>
      <c r="B38" s="8" t="n">
        <v>2025</v>
      </c>
      <c r="C38" s="8" t="s">
        <v>3</v>
      </c>
      <c r="D38" s="8" t="s">
        <v>5</v>
      </c>
      <c r="E38" s="8" t="s">
        <v>102</v>
      </c>
      <c r="F38" s="8" t="s">
        <v>103</v>
      </c>
      <c r="G38" s="8" t="s">
        <v>34</v>
      </c>
      <c r="H38" s="9" t="n">
        <v>427504</v>
      </c>
      <c r="I38" s="9" t="n">
        <v>0</v>
      </c>
      <c r="J38" s="9" t="n">
        <v>498962</v>
      </c>
      <c r="K38" s="9" t="n">
        <v>447529</v>
      </c>
      <c r="L38" s="9" t="n">
        <v>19257147</v>
      </c>
    </row>
    <row r="39" customFormat="false" ht="15" hidden="false" customHeight="false" outlineLevel="0" collapsed="false">
      <c r="A39" s="10" t="s">
        <v>11</v>
      </c>
      <c r="B39" s="10" t="n">
        <v>2025</v>
      </c>
      <c r="C39" s="10" t="s">
        <v>3</v>
      </c>
      <c r="D39" s="10" t="s">
        <v>5</v>
      </c>
      <c r="E39" s="10" t="s">
        <v>104</v>
      </c>
      <c r="F39" s="10" t="s">
        <v>105</v>
      </c>
      <c r="G39" s="10" t="s">
        <v>34</v>
      </c>
      <c r="H39" s="11" t="n">
        <v>6062892</v>
      </c>
      <c r="I39" s="11" t="n">
        <v>0</v>
      </c>
      <c r="J39" s="11" t="n">
        <v>6645777</v>
      </c>
      <c r="K39" s="11" t="n">
        <v>5935978</v>
      </c>
      <c r="L39" s="11" t="n">
        <v>258371965</v>
      </c>
    </row>
    <row r="40" customFormat="false" ht="15" hidden="false" customHeight="false" outlineLevel="0" collapsed="false">
      <c r="A40" s="8" t="s">
        <v>11</v>
      </c>
      <c r="B40" s="8" t="n">
        <v>2025</v>
      </c>
      <c r="C40" s="8" t="s">
        <v>3</v>
      </c>
      <c r="D40" s="8" t="s">
        <v>5</v>
      </c>
      <c r="E40" s="8" t="s">
        <v>106</v>
      </c>
      <c r="F40" s="8" t="s">
        <v>107</v>
      </c>
      <c r="G40" s="8" t="s">
        <v>34</v>
      </c>
      <c r="H40" s="9" t="n">
        <v>1024538</v>
      </c>
      <c r="I40" s="9" t="n">
        <v>0</v>
      </c>
      <c r="J40" s="9" t="n">
        <v>1296146</v>
      </c>
      <c r="K40" s="9" t="n">
        <v>1139375</v>
      </c>
      <c r="L40" s="9" t="n">
        <v>50620536</v>
      </c>
    </row>
    <row r="41" customFormat="false" ht="15" hidden="false" customHeight="false" outlineLevel="0" collapsed="false">
      <c r="A41" s="10" t="s">
        <v>11</v>
      </c>
      <c r="B41" s="10" t="n">
        <v>2025</v>
      </c>
      <c r="C41" s="10" t="s">
        <v>3</v>
      </c>
      <c r="D41" s="10" t="s">
        <v>5</v>
      </c>
      <c r="E41" s="10" t="s">
        <v>108</v>
      </c>
      <c r="F41" s="10" t="s">
        <v>109</v>
      </c>
      <c r="G41" s="10" t="s">
        <v>34</v>
      </c>
      <c r="H41" s="11" t="n">
        <v>2</v>
      </c>
      <c r="I41" s="11"/>
      <c r="J41" s="11" t="n">
        <v>1</v>
      </c>
      <c r="K41" s="11" t="n">
        <v>1</v>
      </c>
      <c r="L41" s="11" t="n">
        <v>48</v>
      </c>
    </row>
    <row r="42" customFormat="false" ht="15" hidden="false" customHeight="false" outlineLevel="0" collapsed="false">
      <c r="A42" s="8" t="s">
        <v>11</v>
      </c>
      <c r="B42" s="8" t="n">
        <v>2025</v>
      </c>
      <c r="C42" s="8" t="s">
        <v>3</v>
      </c>
      <c r="D42" s="8" t="s">
        <v>5</v>
      </c>
      <c r="E42" s="8" t="s">
        <v>110</v>
      </c>
      <c r="F42" s="8" t="s">
        <v>111</v>
      </c>
      <c r="G42" s="8" t="s">
        <v>34</v>
      </c>
      <c r="H42" s="9" t="n">
        <v>134545</v>
      </c>
      <c r="I42" s="9" t="n">
        <v>0</v>
      </c>
      <c r="J42" s="9" t="n">
        <v>147153</v>
      </c>
      <c r="K42" s="9" t="n">
        <v>134213</v>
      </c>
      <c r="L42" s="9" t="n">
        <v>5555300</v>
      </c>
    </row>
    <row r="43" customFormat="false" ht="15" hidden="false" customHeight="false" outlineLevel="0" collapsed="false">
      <c r="A43" s="10" t="s">
        <v>11</v>
      </c>
      <c r="B43" s="10" t="n">
        <v>2025</v>
      </c>
      <c r="C43" s="10" t="s">
        <v>3</v>
      </c>
      <c r="D43" s="10" t="s">
        <v>5</v>
      </c>
      <c r="E43" s="10" t="s">
        <v>112</v>
      </c>
      <c r="F43" s="10" t="s">
        <v>113</v>
      </c>
      <c r="G43" s="10" t="s">
        <v>34</v>
      </c>
      <c r="H43" s="11" t="n">
        <v>6</v>
      </c>
      <c r="I43" s="11"/>
      <c r="J43" s="11" t="n">
        <v>6</v>
      </c>
      <c r="K43" s="11" t="n">
        <v>5</v>
      </c>
      <c r="L43" s="11" t="n">
        <v>242</v>
      </c>
    </row>
    <row r="44" customFormat="false" ht="15" hidden="false" customHeight="false" outlineLevel="0" collapsed="false">
      <c r="A44" s="8" t="s">
        <v>11</v>
      </c>
      <c r="B44" s="8" t="n">
        <v>2025</v>
      </c>
      <c r="C44" s="8" t="s">
        <v>3</v>
      </c>
      <c r="D44" s="8" t="s">
        <v>5</v>
      </c>
      <c r="E44" s="8" t="s">
        <v>114</v>
      </c>
      <c r="F44" s="8" t="s">
        <v>115</v>
      </c>
      <c r="G44" s="8" t="s">
        <v>34</v>
      </c>
      <c r="H44" s="9" t="n">
        <v>26</v>
      </c>
      <c r="I44" s="9" t="n">
        <v>0</v>
      </c>
      <c r="J44" s="9" t="n">
        <v>35</v>
      </c>
      <c r="K44" s="9" t="n">
        <v>30</v>
      </c>
      <c r="L44" s="9" t="n">
        <v>1447</v>
      </c>
    </row>
    <row r="45" customFormat="false" ht="15" hidden="false" customHeight="false" outlineLevel="0" collapsed="false">
      <c r="A45" s="10" t="s">
        <v>11</v>
      </c>
      <c r="B45" s="10" t="n">
        <v>2025</v>
      </c>
      <c r="C45" s="10" t="s">
        <v>3</v>
      </c>
      <c r="D45" s="10" t="s">
        <v>5</v>
      </c>
      <c r="E45" s="10" t="s">
        <v>116</v>
      </c>
      <c r="F45" s="10" t="s">
        <v>117</v>
      </c>
      <c r="G45" s="10" t="s">
        <v>34</v>
      </c>
      <c r="H45" s="11" t="n">
        <v>81</v>
      </c>
      <c r="I45" s="11"/>
      <c r="J45" s="11" t="n">
        <v>100</v>
      </c>
      <c r="K45" s="11" t="n">
        <v>86</v>
      </c>
      <c r="L45" s="11" t="n">
        <v>4172</v>
      </c>
    </row>
    <row r="46" customFormat="false" ht="15" hidden="false" customHeight="false" outlineLevel="0" collapsed="false">
      <c r="A46" s="8" t="s">
        <v>11</v>
      </c>
      <c r="B46" s="8" t="n">
        <v>2025</v>
      </c>
      <c r="C46" s="8" t="s">
        <v>3</v>
      </c>
      <c r="D46" s="8" t="s">
        <v>5</v>
      </c>
      <c r="E46" s="8" t="s">
        <v>118</v>
      </c>
      <c r="F46" s="8" t="s">
        <v>119</v>
      </c>
      <c r="G46" s="8" t="s">
        <v>34</v>
      </c>
      <c r="H46" s="9" t="n">
        <v>131</v>
      </c>
      <c r="I46" s="9" t="n">
        <v>0</v>
      </c>
      <c r="J46" s="9" t="n">
        <v>146</v>
      </c>
      <c r="K46" s="9" t="n">
        <v>132</v>
      </c>
      <c r="L46" s="9" t="n">
        <v>5538</v>
      </c>
    </row>
    <row r="47" customFormat="false" ht="15" hidden="false" customHeight="false" outlineLevel="0" collapsed="false">
      <c r="A47" s="10" t="s">
        <v>11</v>
      </c>
      <c r="B47" s="10" t="n">
        <v>2025</v>
      </c>
      <c r="C47" s="10" t="s">
        <v>3</v>
      </c>
      <c r="D47" s="10" t="s">
        <v>5</v>
      </c>
      <c r="E47" s="10" t="s">
        <v>120</v>
      </c>
      <c r="F47" s="10" t="s">
        <v>121</v>
      </c>
      <c r="G47" s="10" t="s">
        <v>34</v>
      </c>
      <c r="H47" s="11" t="n">
        <v>38470</v>
      </c>
      <c r="I47" s="11"/>
      <c r="J47" s="11" t="n">
        <v>20109</v>
      </c>
      <c r="K47" s="11" t="n">
        <v>19528</v>
      </c>
      <c r="L47" s="11" t="n">
        <v>711842</v>
      </c>
    </row>
    <row r="48" customFormat="false" ht="15" hidden="false" customHeight="false" outlineLevel="0" collapsed="false">
      <c r="A48" s="8" t="s">
        <v>11</v>
      </c>
      <c r="B48" s="8" t="n">
        <v>2025</v>
      </c>
      <c r="C48" s="8" t="s">
        <v>3</v>
      </c>
      <c r="D48" s="8" t="s">
        <v>5</v>
      </c>
      <c r="E48" s="8" t="s">
        <v>122</v>
      </c>
      <c r="F48" s="8" t="s">
        <v>123</v>
      </c>
      <c r="G48" s="8" t="s">
        <v>34</v>
      </c>
      <c r="H48" s="9" t="n">
        <v>1000</v>
      </c>
      <c r="I48" s="9" t="n">
        <v>0</v>
      </c>
      <c r="J48" s="9" t="n">
        <v>439</v>
      </c>
      <c r="K48" s="9" t="n">
        <v>377</v>
      </c>
      <c r="L48" s="9" t="n">
        <v>17870</v>
      </c>
    </row>
    <row r="49" customFormat="false" ht="15" hidden="false" customHeight="false" outlineLevel="0" collapsed="false">
      <c r="A49" s="10" t="s">
        <v>11</v>
      </c>
      <c r="B49" s="10" t="n">
        <v>2025</v>
      </c>
      <c r="C49" s="10" t="s">
        <v>3</v>
      </c>
      <c r="D49" s="10" t="s">
        <v>5</v>
      </c>
      <c r="E49" s="10" t="s">
        <v>124</v>
      </c>
      <c r="F49" s="10" t="s">
        <v>125</v>
      </c>
      <c r="G49" s="10" t="s">
        <v>34</v>
      </c>
      <c r="H49" s="11" t="n">
        <v>132000</v>
      </c>
      <c r="I49" s="11" t="n">
        <v>0</v>
      </c>
      <c r="J49" s="11" t="n">
        <v>117700</v>
      </c>
      <c r="K49" s="11" t="n">
        <v>101020</v>
      </c>
      <c r="L49" s="11" t="n">
        <v>4947908</v>
      </c>
    </row>
    <row r="50" customFormat="false" ht="15" hidden="false" customHeight="false" outlineLevel="0" collapsed="false">
      <c r="A50" s="8" t="s">
        <v>11</v>
      </c>
      <c r="B50" s="8" t="n">
        <v>2025</v>
      </c>
      <c r="C50" s="8" t="s">
        <v>3</v>
      </c>
      <c r="D50" s="8" t="s">
        <v>5</v>
      </c>
      <c r="E50" s="8" t="s">
        <v>126</v>
      </c>
      <c r="F50" s="8" t="s">
        <v>127</v>
      </c>
      <c r="G50" s="8" t="s">
        <v>34</v>
      </c>
      <c r="H50" s="9" t="n">
        <v>1</v>
      </c>
      <c r="I50" s="9"/>
      <c r="J50" s="9" t="n">
        <v>1</v>
      </c>
      <c r="K50" s="9" t="n">
        <v>1</v>
      </c>
      <c r="L50" s="9" t="n">
        <v>48</v>
      </c>
    </row>
    <row r="51" customFormat="false" ht="15" hidden="false" customHeight="false" outlineLevel="0" collapsed="false">
      <c r="A51" s="10" t="s">
        <v>11</v>
      </c>
      <c r="B51" s="10" t="n">
        <v>2025</v>
      </c>
      <c r="C51" s="10" t="s">
        <v>3</v>
      </c>
      <c r="D51" s="10" t="s">
        <v>5</v>
      </c>
      <c r="E51" s="10" t="s">
        <v>128</v>
      </c>
      <c r="F51" s="10" t="s">
        <v>129</v>
      </c>
      <c r="G51" s="10" t="s">
        <v>34</v>
      </c>
      <c r="H51" s="11" t="n">
        <v>45681</v>
      </c>
      <c r="I51" s="11" t="n">
        <v>0</v>
      </c>
      <c r="J51" s="11" t="n">
        <v>49734</v>
      </c>
      <c r="K51" s="11" t="n">
        <v>44362</v>
      </c>
      <c r="L51" s="11" t="n">
        <v>1992267</v>
      </c>
    </row>
    <row r="52" customFormat="false" ht="15" hidden="false" customHeight="false" outlineLevel="0" collapsed="false">
      <c r="A52" s="8" t="s">
        <v>11</v>
      </c>
      <c r="B52" s="8" t="n">
        <v>2025</v>
      </c>
      <c r="C52" s="8" t="s">
        <v>3</v>
      </c>
      <c r="D52" s="8" t="s">
        <v>5</v>
      </c>
      <c r="E52" s="8" t="s">
        <v>130</v>
      </c>
      <c r="F52" s="8" t="s">
        <v>131</v>
      </c>
      <c r="G52" s="8" t="s">
        <v>34</v>
      </c>
      <c r="H52" s="9" t="n">
        <v>267502</v>
      </c>
      <c r="I52" s="9" t="n">
        <v>0</v>
      </c>
      <c r="J52" s="9" t="n">
        <v>305488</v>
      </c>
      <c r="K52" s="9" t="n">
        <v>289481</v>
      </c>
      <c r="L52" s="9" t="n">
        <v>11066333</v>
      </c>
    </row>
    <row r="53" customFormat="false" ht="15" hidden="false" customHeight="false" outlineLevel="0" collapsed="false">
      <c r="A53" s="10" t="s">
        <v>11</v>
      </c>
      <c r="B53" s="10" t="n">
        <v>2025</v>
      </c>
      <c r="C53" s="10" t="s">
        <v>3</v>
      </c>
      <c r="D53" s="10" t="s">
        <v>5</v>
      </c>
      <c r="E53" s="10" t="s">
        <v>132</v>
      </c>
      <c r="F53" s="10" t="s">
        <v>133</v>
      </c>
      <c r="G53" s="10" t="s">
        <v>34</v>
      </c>
      <c r="H53" s="11" t="n">
        <v>329386</v>
      </c>
      <c r="I53" s="11" t="n">
        <v>0</v>
      </c>
      <c r="J53" s="11" t="n">
        <v>435556</v>
      </c>
      <c r="K53" s="11" t="n">
        <v>383878</v>
      </c>
      <c r="L53" s="11" t="n">
        <v>17166010</v>
      </c>
    </row>
    <row r="54" customFormat="false" ht="15" hidden="false" customHeight="false" outlineLevel="0" collapsed="false">
      <c r="A54" s="8" t="s">
        <v>11</v>
      </c>
      <c r="B54" s="8" t="n">
        <v>2025</v>
      </c>
      <c r="C54" s="8" t="s">
        <v>3</v>
      </c>
      <c r="D54" s="8" t="s">
        <v>5</v>
      </c>
      <c r="E54" s="8" t="s">
        <v>134</v>
      </c>
      <c r="F54" s="8" t="s">
        <v>135</v>
      </c>
      <c r="G54" s="8" t="s">
        <v>34</v>
      </c>
      <c r="H54" s="9" t="n">
        <v>658064</v>
      </c>
      <c r="I54" s="9" t="n">
        <v>0</v>
      </c>
      <c r="J54" s="9" t="n">
        <v>565934</v>
      </c>
      <c r="K54" s="9" t="n">
        <v>488695</v>
      </c>
      <c r="L54" s="9" t="n">
        <v>23827129</v>
      </c>
    </row>
    <row r="55" customFormat="false" ht="15" hidden="false" customHeight="false" outlineLevel="0" collapsed="false">
      <c r="A55" s="10" t="s">
        <v>11</v>
      </c>
      <c r="B55" s="10" t="n">
        <v>2025</v>
      </c>
      <c r="C55" s="10" t="s">
        <v>3</v>
      </c>
      <c r="D55" s="10" t="s">
        <v>5</v>
      </c>
      <c r="E55" s="10" t="s">
        <v>136</v>
      </c>
      <c r="F55" s="10" t="s">
        <v>137</v>
      </c>
      <c r="G55" s="10" t="s">
        <v>34</v>
      </c>
      <c r="H55" s="11" t="n">
        <v>3600</v>
      </c>
      <c r="I55" s="11" t="n">
        <v>0</v>
      </c>
      <c r="J55" s="11" t="n">
        <v>11113</v>
      </c>
      <c r="K55" s="11" t="n">
        <v>9996</v>
      </c>
      <c r="L55" s="11" t="n">
        <v>434857</v>
      </c>
    </row>
    <row r="56" customFormat="false" ht="15" hidden="false" customHeight="false" outlineLevel="0" collapsed="false">
      <c r="A56" s="8" t="s">
        <v>11</v>
      </c>
      <c r="B56" s="8" t="n">
        <v>2025</v>
      </c>
      <c r="C56" s="8" t="s">
        <v>3</v>
      </c>
      <c r="D56" s="8" t="s">
        <v>5</v>
      </c>
      <c r="E56" s="8" t="s">
        <v>138</v>
      </c>
      <c r="F56" s="8" t="s">
        <v>139</v>
      </c>
      <c r="G56" s="8" t="s">
        <v>34</v>
      </c>
      <c r="H56" s="9" t="n">
        <v>343694</v>
      </c>
      <c r="I56" s="9" t="n">
        <v>0</v>
      </c>
      <c r="J56" s="9" t="n">
        <v>246889</v>
      </c>
      <c r="K56" s="9" t="n">
        <v>237534</v>
      </c>
      <c r="L56" s="9" t="n">
        <v>8947473</v>
      </c>
    </row>
    <row r="57" customFormat="false" ht="15" hidden="false" customHeight="false" outlineLevel="0" collapsed="false">
      <c r="A57" s="10" t="s">
        <v>11</v>
      </c>
      <c r="B57" s="10" t="n">
        <v>2025</v>
      </c>
      <c r="C57" s="10" t="s">
        <v>3</v>
      </c>
      <c r="D57" s="10" t="s">
        <v>5</v>
      </c>
      <c r="E57" s="10" t="s">
        <v>140</v>
      </c>
      <c r="F57" s="10" t="s">
        <v>141</v>
      </c>
      <c r="G57" s="10" t="s">
        <v>34</v>
      </c>
      <c r="H57" s="11" t="n">
        <v>12263495</v>
      </c>
      <c r="I57" s="11" t="n">
        <v>0</v>
      </c>
      <c r="J57" s="11" t="n">
        <v>11894069</v>
      </c>
      <c r="K57" s="11" t="n">
        <v>10553717</v>
      </c>
      <c r="L57" s="11" t="n">
        <v>470749368</v>
      </c>
    </row>
    <row r="58" customFormat="false" ht="15" hidden="false" customHeight="false" outlineLevel="0" collapsed="false">
      <c r="A58" s="8" t="s">
        <v>11</v>
      </c>
      <c r="B58" s="8" t="n">
        <v>2025</v>
      </c>
      <c r="C58" s="8" t="s">
        <v>3</v>
      </c>
      <c r="D58" s="8" t="s">
        <v>5</v>
      </c>
      <c r="E58" s="8" t="s">
        <v>142</v>
      </c>
      <c r="F58" s="8" t="s">
        <v>143</v>
      </c>
      <c r="G58" s="8" t="s">
        <v>34</v>
      </c>
      <c r="H58" s="9" t="n">
        <v>1499</v>
      </c>
      <c r="I58" s="9" t="n">
        <v>0</v>
      </c>
      <c r="J58" s="9" t="n">
        <v>1643</v>
      </c>
      <c r="K58" s="9" t="n">
        <v>1400</v>
      </c>
      <c r="L58" s="9" t="n">
        <v>66445</v>
      </c>
    </row>
    <row r="59" customFormat="false" ht="15" hidden="false" customHeight="false" outlineLevel="0" collapsed="false">
      <c r="A59" s="10" t="s">
        <v>11</v>
      </c>
      <c r="B59" s="10" t="n">
        <v>2025</v>
      </c>
      <c r="C59" s="10" t="s">
        <v>3</v>
      </c>
      <c r="D59" s="10" t="s">
        <v>5</v>
      </c>
      <c r="E59" s="10" t="s">
        <v>144</v>
      </c>
      <c r="F59" s="10" t="s">
        <v>145</v>
      </c>
      <c r="G59" s="10" t="s">
        <v>34</v>
      </c>
      <c r="H59" s="11" t="n">
        <v>3000914</v>
      </c>
      <c r="I59" s="11" t="n">
        <v>0</v>
      </c>
      <c r="J59" s="11" t="n">
        <v>3803037</v>
      </c>
      <c r="K59" s="11" t="n">
        <v>3363678</v>
      </c>
      <c r="L59" s="11" t="n">
        <v>148937205</v>
      </c>
    </row>
    <row r="60" customFormat="false" ht="15" hidden="false" customHeight="false" outlineLevel="0" collapsed="false">
      <c r="A60" s="8" t="s">
        <v>11</v>
      </c>
      <c r="B60" s="8" t="n">
        <v>2025</v>
      </c>
      <c r="C60" s="8" t="s">
        <v>3</v>
      </c>
      <c r="D60" s="8" t="s">
        <v>5</v>
      </c>
      <c r="E60" s="8" t="s">
        <v>146</v>
      </c>
      <c r="F60" s="8" t="s">
        <v>147</v>
      </c>
      <c r="G60" s="8" t="s">
        <v>34</v>
      </c>
      <c r="H60" s="9" t="n">
        <v>22227679</v>
      </c>
      <c r="I60" s="9" t="n">
        <v>0</v>
      </c>
      <c r="J60" s="9" t="n">
        <v>21777448</v>
      </c>
      <c r="K60" s="9" t="n">
        <v>19310286</v>
      </c>
      <c r="L60" s="9" t="n">
        <v>857223492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8" min="2" style="0" width="15"/>
  </cols>
  <sheetData>
    <row r="1" customFormat="false" ht="30" hidden="false" customHeight="true" outlineLevel="0" collapsed="false">
      <c r="A1" s="1" t="s">
        <v>148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149</v>
      </c>
      <c r="B2" s="2"/>
      <c r="C2" s="2"/>
      <c r="D2" s="2"/>
      <c r="E2" s="2"/>
      <c r="F2" s="2"/>
      <c r="G2" s="2"/>
      <c r="H2" s="2"/>
    </row>
    <row r="4" customFormat="false" ht="23.85" hidden="false" customHeight="false" outlineLevel="0" collapsed="false">
      <c r="A4" s="7" t="s">
        <v>25</v>
      </c>
      <c r="B4" s="7" t="s">
        <v>150</v>
      </c>
      <c r="C4" s="7" t="s">
        <v>151</v>
      </c>
      <c r="D4" s="7" t="s">
        <v>152</v>
      </c>
      <c r="E4" s="7" t="s">
        <v>153</v>
      </c>
      <c r="F4" s="7" t="s">
        <v>154</v>
      </c>
      <c r="G4" s="7" t="s">
        <v>155</v>
      </c>
      <c r="H4" s="7" t="s">
        <v>156</v>
      </c>
    </row>
    <row r="5" customFormat="false" ht="15" hidden="false" customHeight="false" outlineLevel="0" collapsed="false">
      <c r="A5" s="10" t="s">
        <v>36</v>
      </c>
      <c r="B5" s="11" t="n">
        <f aca="false">SUMIFS(Data!$H$2:$H$60,Data!$A$2:$A$60,"Export",Data!$F$2:$F$60,$A5)</f>
        <v>39007441</v>
      </c>
      <c r="C5" s="11" t="n">
        <f aca="false">SUMIFS(Data!$J$2:$J$60,Data!$A$2:$A$60,"Export",Data!$F$2:$F$60,$A5)</f>
        <v>44856617</v>
      </c>
      <c r="D5" s="11" t="n">
        <f aca="false">SUMIFS(Data!$K$2:$K$60,Data!$A$2:$A$60,"Export",Data!$F$2:$F$60,$A5)</f>
        <v>40027226</v>
      </c>
      <c r="E5" s="11" t="n">
        <f aca="false">SUMIFS(Data!$L$2:$L$60,Data!$A$2:$A$60,"Export",Data!$F$2:$F$60,$A5)</f>
        <v>1745460859</v>
      </c>
      <c r="F5" s="12" t="n">
        <f aca="false">IFERROR(C5/B5,"-")</f>
        <v>1.14995026205385</v>
      </c>
      <c r="G5" s="12" t="n">
        <f aca="false">IFERROR(D5/B5,"-")</f>
        <v>1.02614334531712</v>
      </c>
      <c r="H5" s="12" t="n">
        <f aca="false">IFERROR(E5/B5,"-")</f>
        <v>44.7468691678595</v>
      </c>
    </row>
    <row r="6" customFormat="false" ht="15" hidden="false" customHeight="false" outlineLevel="0" collapsed="false">
      <c r="A6" s="8" t="s">
        <v>147</v>
      </c>
      <c r="B6" s="9" t="n">
        <f aca="false">SUMIFS(Data!$H$2:$H$60,Data!$A$2:$A$60,"Export",Data!$F$2:$F$60,$A6)</f>
        <v>22227679</v>
      </c>
      <c r="C6" s="9" t="n">
        <f aca="false">SUMIFS(Data!$J$2:$J$60,Data!$A$2:$A$60,"Export",Data!$F$2:$F$60,$A6)</f>
        <v>21777448</v>
      </c>
      <c r="D6" s="9" t="n">
        <f aca="false">SUMIFS(Data!$K$2:$K$60,Data!$A$2:$A$60,"Export",Data!$F$2:$F$60,$A6)</f>
        <v>19310286</v>
      </c>
      <c r="E6" s="9" t="n">
        <f aca="false">SUMIFS(Data!$L$2:$L$60,Data!$A$2:$A$60,"Export",Data!$F$2:$F$60,$A6)</f>
        <v>857223492</v>
      </c>
      <c r="F6" s="13" t="n">
        <f aca="false">IFERROR(C6/B6,"-")</f>
        <v>0.979744578819948</v>
      </c>
      <c r="G6" s="13" t="n">
        <f aca="false">IFERROR(D6/B6,"-")</f>
        <v>0.868749544205673</v>
      </c>
      <c r="H6" s="13" t="n">
        <f aca="false">IFERROR(E6/B6,"-")</f>
        <v>38.5655871672431</v>
      </c>
    </row>
    <row r="7" customFormat="false" ht="15" hidden="false" customHeight="false" outlineLevel="0" collapsed="false">
      <c r="A7" s="10" t="s">
        <v>141</v>
      </c>
      <c r="B7" s="11" t="n">
        <f aca="false">SUMIFS(Data!$H$2:$H$60,Data!$A$2:$A$60,"Export",Data!$F$2:$F$60,$A7)</f>
        <v>12263495</v>
      </c>
      <c r="C7" s="11" t="n">
        <f aca="false">SUMIFS(Data!$J$2:$J$60,Data!$A$2:$A$60,"Export",Data!$F$2:$F$60,$A7)</f>
        <v>11894069</v>
      </c>
      <c r="D7" s="11" t="n">
        <f aca="false">SUMIFS(Data!$K$2:$K$60,Data!$A$2:$A$60,"Export",Data!$F$2:$F$60,$A7)</f>
        <v>10553717</v>
      </c>
      <c r="E7" s="11" t="n">
        <f aca="false">SUMIFS(Data!$L$2:$L$60,Data!$A$2:$A$60,"Export",Data!$F$2:$F$60,$A7)</f>
        <v>470749368</v>
      </c>
      <c r="F7" s="12" t="n">
        <f aca="false">IFERROR(C7/B7,"-")</f>
        <v>0.96987596113506</v>
      </c>
      <c r="G7" s="12" t="n">
        <f aca="false">IFERROR(D7/B7,"-")</f>
        <v>0.860579875475955</v>
      </c>
      <c r="H7" s="12" t="n">
        <f aca="false">IFERROR(E7/B7,"-")</f>
        <v>38.3862323097942</v>
      </c>
    </row>
    <row r="8" customFormat="false" ht="15" hidden="false" customHeight="false" outlineLevel="0" collapsed="false">
      <c r="A8" s="8" t="s">
        <v>49</v>
      </c>
      <c r="B8" s="9" t="n">
        <f aca="false">SUMIFS(Data!$H$2:$H$60,Data!$A$2:$A$60,"Export",Data!$F$2:$F$60,$A8)</f>
        <v>5426999</v>
      </c>
      <c r="C8" s="9" t="n">
        <f aca="false">SUMIFS(Data!$J$2:$J$60,Data!$A$2:$A$60,"Export",Data!$F$2:$F$60,$A8)</f>
        <v>6764774</v>
      </c>
      <c r="D8" s="9" t="n">
        <f aca="false">SUMIFS(Data!$K$2:$K$60,Data!$A$2:$A$60,"Export",Data!$F$2:$F$60,$A8)</f>
        <v>6015731</v>
      </c>
      <c r="E8" s="9" t="n">
        <f aca="false">SUMIFS(Data!$L$2:$L$60,Data!$A$2:$A$60,"Export",Data!$F$2:$F$60,$A8)</f>
        <v>265102271</v>
      </c>
      <c r="F8" s="13" t="n">
        <f aca="false">IFERROR(C8/B8,"-")</f>
        <v>1.2465036385671</v>
      </c>
      <c r="G8" s="13" t="n">
        <f aca="false">IFERROR(D8/B8,"-")</f>
        <v>1.1084820542624</v>
      </c>
      <c r="H8" s="13" t="n">
        <f aca="false">IFERROR(E8/B8,"-")</f>
        <v>48.8487783027047</v>
      </c>
    </row>
    <row r="9" customFormat="false" ht="15" hidden="false" customHeight="false" outlineLevel="0" collapsed="false">
      <c r="A9" s="10" t="s">
        <v>105</v>
      </c>
      <c r="B9" s="11" t="n">
        <f aca="false">SUMIFS(Data!$H$2:$H$60,Data!$A$2:$A$60,"Export",Data!$F$2:$F$60,$A9)</f>
        <v>6062892</v>
      </c>
      <c r="C9" s="11" t="n">
        <f aca="false">SUMIFS(Data!$J$2:$J$60,Data!$A$2:$A$60,"Export",Data!$F$2:$F$60,$A9)</f>
        <v>6645777</v>
      </c>
      <c r="D9" s="11" t="n">
        <f aca="false">SUMIFS(Data!$K$2:$K$60,Data!$A$2:$A$60,"Export",Data!$F$2:$F$60,$A9)</f>
        <v>5935978</v>
      </c>
      <c r="E9" s="11" t="n">
        <f aca="false">SUMIFS(Data!$L$2:$L$60,Data!$A$2:$A$60,"Export",Data!$F$2:$F$60,$A9)</f>
        <v>258371965</v>
      </c>
      <c r="F9" s="12" t="n">
        <f aca="false">IFERROR(C9/B9,"-")</f>
        <v>1.09613976300419</v>
      </c>
      <c r="G9" s="12" t="n">
        <f aca="false">IFERROR(D9/B9,"-")</f>
        <v>0.9790670854767</v>
      </c>
      <c r="H9" s="12" t="n">
        <f aca="false">IFERROR(E9/B9,"-")</f>
        <v>42.615300585925</v>
      </c>
    </row>
    <row r="10" customFormat="false" ht="15" hidden="false" customHeight="false" outlineLevel="0" collapsed="false">
      <c r="A10" s="8" t="s">
        <v>145</v>
      </c>
      <c r="B10" s="9" t="n">
        <f aca="false">SUMIFS(Data!$H$2:$H$60,Data!$A$2:$A$60,"Export",Data!$F$2:$F$60,$A10)</f>
        <v>3000914</v>
      </c>
      <c r="C10" s="9" t="n">
        <f aca="false">SUMIFS(Data!$J$2:$J$60,Data!$A$2:$A$60,"Export",Data!$F$2:$F$60,$A10)</f>
        <v>3803037</v>
      </c>
      <c r="D10" s="9" t="n">
        <f aca="false">SUMIFS(Data!$K$2:$K$60,Data!$A$2:$A$60,"Export",Data!$F$2:$F$60,$A10)</f>
        <v>3363678</v>
      </c>
      <c r="E10" s="9" t="n">
        <f aca="false">SUMIFS(Data!$L$2:$L$60,Data!$A$2:$A$60,"Export",Data!$F$2:$F$60,$A10)</f>
        <v>148937205</v>
      </c>
      <c r="F10" s="13" t="n">
        <f aca="false">IFERROR(C10/B10,"-")</f>
        <v>1.26729289809705</v>
      </c>
      <c r="G10" s="13" t="n">
        <f aca="false">IFERROR(D10/B10,"-")</f>
        <v>1.12088450385449</v>
      </c>
      <c r="H10" s="13" t="n">
        <f aca="false">IFERROR(E10/B10,"-")</f>
        <v>49.6306142062052</v>
      </c>
    </row>
    <row r="11" customFormat="false" ht="15" hidden="false" customHeight="false" outlineLevel="0" collapsed="false">
      <c r="A11" s="10" t="s">
        <v>51</v>
      </c>
      <c r="B11" s="11" t="n">
        <f aca="false">SUMIFS(Data!$H$2:$H$60,Data!$A$2:$A$60,"Export",Data!$F$2:$F$60,$A11)</f>
        <v>2986539</v>
      </c>
      <c r="C11" s="11" t="n">
        <f aca="false">SUMIFS(Data!$J$2:$J$60,Data!$A$2:$A$60,"Export",Data!$F$2:$F$60,$A11)</f>
        <v>3584168</v>
      </c>
      <c r="D11" s="11" t="n">
        <f aca="false">SUMIFS(Data!$K$2:$K$60,Data!$A$2:$A$60,"Export",Data!$F$2:$F$60,$A11)</f>
        <v>3101097</v>
      </c>
      <c r="E11" s="11" t="n">
        <f aca="false">SUMIFS(Data!$L$2:$L$60,Data!$A$2:$A$60,"Export",Data!$F$2:$F$60,$A11)</f>
        <v>146351810</v>
      </c>
      <c r="F11" s="12" t="n">
        <f aca="false">IFERROR(C11/B11,"-")</f>
        <v>1.20010754924011</v>
      </c>
      <c r="G11" s="12" t="n">
        <f aca="false">IFERROR(D11/B11,"-")</f>
        <v>1.03835811285237</v>
      </c>
      <c r="H11" s="12" t="n">
        <f aca="false">IFERROR(E11/B11,"-")</f>
        <v>49.0038167926151</v>
      </c>
    </row>
    <row r="12" customFormat="false" ht="15" hidden="false" customHeight="false" outlineLevel="0" collapsed="false">
      <c r="A12" s="8" t="s">
        <v>67</v>
      </c>
      <c r="B12" s="9" t="n">
        <f aca="false">SUMIFS(Data!$H$2:$H$60,Data!$A$2:$A$60,"Export",Data!$F$2:$F$60,$A12)</f>
        <v>2459669</v>
      </c>
      <c r="C12" s="9" t="n">
        <f aca="false">SUMIFS(Data!$J$2:$J$60,Data!$A$2:$A$60,"Export",Data!$F$2:$F$60,$A12)</f>
        <v>2885675</v>
      </c>
      <c r="D12" s="9" t="n">
        <f aca="false">SUMIFS(Data!$K$2:$K$60,Data!$A$2:$A$60,"Export",Data!$F$2:$F$60,$A12)</f>
        <v>2559734</v>
      </c>
      <c r="E12" s="9" t="n">
        <f aca="false">SUMIFS(Data!$L$2:$L$60,Data!$A$2:$A$60,"Export",Data!$F$2:$F$60,$A12)</f>
        <v>113862188</v>
      </c>
      <c r="F12" s="13" t="n">
        <f aca="false">IFERROR(C12/B12,"-")</f>
        <v>1.17319647481023</v>
      </c>
      <c r="G12" s="13" t="n">
        <f aca="false">IFERROR(D12/B12,"-")</f>
        <v>1.04068230318795</v>
      </c>
      <c r="H12" s="13" t="n">
        <f aca="false">IFERROR(E12/B12,"-")</f>
        <v>46.2916709524737</v>
      </c>
    </row>
    <row r="13" customFormat="false" ht="15" hidden="false" customHeight="false" outlineLevel="0" collapsed="false">
      <c r="A13" s="10" t="s">
        <v>40</v>
      </c>
      <c r="B13" s="11" t="n">
        <f aca="false">SUMIFS(Data!$H$2:$H$60,Data!$A$2:$A$60,"Export",Data!$F$2:$F$60,$A13)</f>
        <v>1197855</v>
      </c>
      <c r="C13" s="11" t="n">
        <f aca="false">SUMIFS(Data!$J$2:$J$60,Data!$A$2:$A$60,"Export",Data!$F$2:$F$60,$A13)</f>
        <v>1510008</v>
      </c>
      <c r="D13" s="11" t="n">
        <f aca="false">SUMIFS(Data!$K$2:$K$60,Data!$A$2:$A$60,"Export",Data!$F$2:$F$60,$A13)</f>
        <v>1343421</v>
      </c>
      <c r="E13" s="11" t="n">
        <f aca="false">SUMIFS(Data!$L$2:$L$60,Data!$A$2:$A$60,"Export",Data!$F$2:$F$60,$A13)</f>
        <v>58711169</v>
      </c>
      <c r="F13" s="12" t="n">
        <f aca="false">IFERROR(C13/B13,"-")</f>
        <v>1.26059331054259</v>
      </c>
      <c r="G13" s="12" t="n">
        <f aca="false">IFERROR(D13/B13,"-")</f>
        <v>1.12152222096998</v>
      </c>
      <c r="H13" s="12" t="n">
        <f aca="false">IFERROR(E13/B13,"-")</f>
        <v>49.0135859515551</v>
      </c>
    </row>
    <row r="14" customFormat="false" ht="15" hidden="false" customHeight="false" outlineLevel="0" collapsed="false">
      <c r="A14" s="8" t="s">
        <v>73</v>
      </c>
      <c r="B14" s="9" t="n">
        <f aca="false">SUMIFS(Data!$H$2:$H$60,Data!$A$2:$A$60,"Export",Data!$F$2:$F$60,$A14)</f>
        <v>1318918</v>
      </c>
      <c r="C14" s="9" t="n">
        <f aca="false">SUMIFS(Data!$J$2:$J$60,Data!$A$2:$A$60,"Export",Data!$F$2:$F$60,$A14)</f>
        <v>1470633</v>
      </c>
      <c r="D14" s="9" t="n">
        <f aca="false">SUMIFS(Data!$K$2:$K$60,Data!$A$2:$A$60,"Export",Data!$F$2:$F$60,$A14)</f>
        <v>1297449</v>
      </c>
      <c r="E14" s="9" t="n">
        <f aca="false">SUMIFS(Data!$L$2:$L$60,Data!$A$2:$A$60,"Export",Data!$F$2:$F$60,$A14)</f>
        <v>58700948</v>
      </c>
      <c r="F14" s="13" t="n">
        <f aca="false">IFERROR(C14/B14,"-")</f>
        <v>1.11502989571755</v>
      </c>
      <c r="G14" s="13" t="n">
        <f aca="false">IFERROR(D14/B14,"-")</f>
        <v>0.983722263249118</v>
      </c>
      <c r="H14" s="13" t="n">
        <f aca="false">IFERROR(E14/B14,"-")</f>
        <v>44.5068973203793</v>
      </c>
    </row>
    <row r="15" customFormat="false" ht="15" hidden="false" customHeight="false" outlineLevel="0" collapsed="false">
      <c r="A15" s="10" t="s">
        <v>107</v>
      </c>
      <c r="B15" s="11" t="n">
        <f aca="false">SUMIFS(Data!$H$2:$H$60,Data!$A$2:$A$60,"Export",Data!$F$2:$F$60,$A15)</f>
        <v>1024538</v>
      </c>
      <c r="C15" s="11" t="n">
        <f aca="false">SUMIFS(Data!$J$2:$J$60,Data!$A$2:$A$60,"Export",Data!$F$2:$F$60,$A15)</f>
        <v>1296146</v>
      </c>
      <c r="D15" s="11" t="n">
        <f aca="false">SUMIFS(Data!$K$2:$K$60,Data!$A$2:$A$60,"Export",Data!$F$2:$F$60,$A15)</f>
        <v>1139375</v>
      </c>
      <c r="E15" s="11" t="n">
        <f aca="false">SUMIFS(Data!$L$2:$L$60,Data!$A$2:$A$60,"Export",Data!$F$2:$F$60,$A15)</f>
        <v>50620536</v>
      </c>
      <c r="F15" s="12" t="n">
        <f aca="false">IFERROR(C15/B15,"-")</f>
        <v>1.2651029049191</v>
      </c>
      <c r="G15" s="12" t="n">
        <f aca="false">IFERROR(D15/B15,"-")</f>
        <v>1.11208661855392</v>
      </c>
      <c r="H15" s="12" t="n">
        <f aca="false">IFERROR(E15/B15,"-")</f>
        <v>49.4081586041709</v>
      </c>
    </row>
    <row r="16" customFormat="false" ht="15" hidden="false" customHeight="false" outlineLevel="0" collapsed="false">
      <c r="A16" s="8" t="s">
        <v>88</v>
      </c>
      <c r="B16" s="9" t="n">
        <f aca="false">SUMIFS(Data!$H$2:$H$60,Data!$A$2:$A$60,"Export",Data!$F$2:$F$60,$A16)</f>
        <v>910044</v>
      </c>
      <c r="C16" s="9" t="n">
        <f aca="false">SUMIFS(Data!$J$2:$J$60,Data!$A$2:$A$60,"Export",Data!$F$2:$F$60,$A16)</f>
        <v>1094265</v>
      </c>
      <c r="D16" s="9" t="n">
        <f aca="false">SUMIFS(Data!$K$2:$K$60,Data!$A$2:$A$60,"Export",Data!$F$2:$F$60,$A16)</f>
        <v>954339</v>
      </c>
      <c r="E16" s="9" t="n">
        <f aca="false">SUMIFS(Data!$L$2:$L$60,Data!$A$2:$A$60,"Export",Data!$F$2:$F$60,$A16)</f>
        <v>42903299</v>
      </c>
      <c r="F16" s="13" t="n">
        <f aca="false">IFERROR(C16/B16,"-")</f>
        <v>1.20243087147435</v>
      </c>
      <c r="G16" s="13" t="n">
        <f aca="false">IFERROR(D16/B16,"-")</f>
        <v>1.04867347073328</v>
      </c>
      <c r="H16" s="13" t="n">
        <f aca="false">IFERROR(E16/B16,"-")</f>
        <v>47.1442029176611</v>
      </c>
    </row>
    <row r="17" customFormat="false" ht="15" hidden="false" customHeight="false" outlineLevel="0" collapsed="false">
      <c r="A17" s="10" t="s">
        <v>98</v>
      </c>
      <c r="B17" s="11" t="n">
        <f aca="false">SUMIFS(Data!$H$2:$H$60,Data!$A$2:$A$60,"Export",Data!$F$2:$F$60,$A17)</f>
        <v>829783</v>
      </c>
      <c r="C17" s="11" t="n">
        <f aca="false">SUMIFS(Data!$J$2:$J$60,Data!$A$2:$A$60,"Export",Data!$F$2:$F$60,$A17)</f>
        <v>775817</v>
      </c>
      <c r="D17" s="11" t="n">
        <f aca="false">SUMIFS(Data!$K$2:$K$60,Data!$A$2:$A$60,"Export",Data!$F$2:$F$60,$A17)</f>
        <v>681067</v>
      </c>
      <c r="E17" s="11" t="n">
        <f aca="false">SUMIFS(Data!$L$2:$L$60,Data!$A$2:$A$60,"Export",Data!$F$2:$F$60,$A17)</f>
        <v>30630532</v>
      </c>
      <c r="F17" s="12" t="n">
        <f aca="false">IFERROR(C17/B17,"-")</f>
        <v>0.934963719430261</v>
      </c>
      <c r="G17" s="12" t="n">
        <f aca="false">IFERROR(D17/B17,"-")</f>
        <v>0.820777239350529</v>
      </c>
      <c r="H17" s="12" t="n">
        <f aca="false">IFERROR(E17/B17,"-")</f>
        <v>36.9139064068558</v>
      </c>
    </row>
    <row r="18" customFormat="false" ht="15" hidden="false" customHeight="false" outlineLevel="0" collapsed="false">
      <c r="A18" s="8" t="s">
        <v>33</v>
      </c>
      <c r="B18" s="9" t="n">
        <f aca="false">SUMIFS(Data!$H$2:$H$60,Data!$A$2:$A$60,"Export",Data!$F$2:$F$60,$A18)</f>
        <v>537941</v>
      </c>
      <c r="C18" s="9" t="n">
        <f aca="false">SUMIFS(Data!$J$2:$J$60,Data!$A$2:$A$60,"Export",Data!$F$2:$F$60,$A18)</f>
        <v>652163</v>
      </c>
      <c r="D18" s="9" t="n">
        <f aca="false">SUMIFS(Data!$K$2:$K$60,Data!$A$2:$A$60,"Export",Data!$F$2:$F$60,$A18)</f>
        <v>578104</v>
      </c>
      <c r="E18" s="9" t="n">
        <f aca="false">SUMIFS(Data!$L$2:$L$60,Data!$A$2:$A$60,"Export",Data!$F$2:$F$60,$A18)</f>
        <v>25252756</v>
      </c>
      <c r="F18" s="13" t="n">
        <f aca="false">IFERROR(C18/B18,"-")</f>
        <v>1.2123318356474</v>
      </c>
      <c r="G18" s="13" t="n">
        <f aca="false">IFERROR(D18/B18,"-")</f>
        <v>1.07466060404394</v>
      </c>
      <c r="H18" s="13" t="n">
        <f aca="false">IFERROR(E18/B18,"-")</f>
        <v>46.9433562416696</v>
      </c>
    </row>
    <row r="19" customFormat="false" ht="15" hidden="false" customHeight="false" outlineLevel="0" collapsed="false">
      <c r="A19" s="10" t="s">
        <v>55</v>
      </c>
      <c r="B19" s="11" t="n">
        <f aca="false">SUMIFS(Data!$H$2:$H$60,Data!$A$2:$A$60,"Export",Data!$F$2:$F$60,$A19)</f>
        <v>653950</v>
      </c>
      <c r="C19" s="11" t="n">
        <f aca="false">SUMIFS(Data!$J$2:$J$60,Data!$A$2:$A$60,"Export",Data!$F$2:$F$60,$A19)</f>
        <v>598402</v>
      </c>
      <c r="D19" s="11" t="n">
        <f aca="false">SUMIFS(Data!$K$2:$K$60,Data!$A$2:$A$60,"Export",Data!$F$2:$F$60,$A19)</f>
        <v>528085</v>
      </c>
      <c r="E19" s="11" t="n">
        <f aca="false">SUMIFS(Data!$L$2:$L$60,Data!$A$2:$A$60,"Export",Data!$F$2:$F$60,$A19)</f>
        <v>23555766</v>
      </c>
      <c r="F19" s="12" t="n">
        <f aca="false">IFERROR(C19/B19,"-")</f>
        <v>0.915057726125851</v>
      </c>
      <c r="G19" s="12" t="n">
        <f aca="false">IFERROR(D19/B19,"-")</f>
        <v>0.80753115681627</v>
      </c>
      <c r="H19" s="12" t="n">
        <f aca="false">IFERROR(E19/B19,"-")</f>
        <v>36.0207447052527</v>
      </c>
    </row>
    <row r="20" customFormat="false" ht="15" hidden="false" customHeight="false" outlineLevel="0" collapsed="false">
      <c r="A20" s="8" t="s">
        <v>135</v>
      </c>
      <c r="B20" s="9" t="n">
        <f aca="false">SUMIFS(Data!$H$2:$H$60,Data!$A$2:$A$60,"Export",Data!$F$2:$F$60,$A20)</f>
        <v>658064</v>
      </c>
      <c r="C20" s="9" t="n">
        <f aca="false">SUMIFS(Data!$J$2:$J$60,Data!$A$2:$A$60,"Export",Data!$F$2:$F$60,$A20)</f>
        <v>565934</v>
      </c>
      <c r="D20" s="9" t="n">
        <f aca="false">SUMIFS(Data!$K$2:$K$60,Data!$A$2:$A$60,"Export",Data!$F$2:$F$60,$A20)</f>
        <v>488695</v>
      </c>
      <c r="E20" s="9" t="n">
        <f aca="false">SUMIFS(Data!$L$2:$L$60,Data!$A$2:$A$60,"Export",Data!$F$2:$F$60,$A20)</f>
        <v>23827129</v>
      </c>
      <c r="F20" s="13" t="n">
        <f aca="false">IFERROR(C20/B20,"-")</f>
        <v>0.859998419606604</v>
      </c>
      <c r="G20" s="13" t="n">
        <f aca="false">IFERROR(D20/B20,"-")</f>
        <v>0.742625337353206</v>
      </c>
      <c r="H20" s="13" t="n">
        <f aca="false">IFERROR(E20/B20,"-")</f>
        <v>36.2079205062122</v>
      </c>
    </row>
    <row r="21" customFormat="false" ht="15" hidden="false" customHeight="false" outlineLevel="0" collapsed="false">
      <c r="A21" s="10" t="s">
        <v>103</v>
      </c>
      <c r="B21" s="11" t="n">
        <f aca="false">SUMIFS(Data!$H$2:$H$60,Data!$A$2:$A$60,"Export",Data!$F$2:$F$60,$A21)</f>
        <v>427504</v>
      </c>
      <c r="C21" s="11" t="n">
        <f aca="false">SUMIFS(Data!$J$2:$J$60,Data!$A$2:$A$60,"Export",Data!$F$2:$F$60,$A21)</f>
        <v>498962</v>
      </c>
      <c r="D21" s="11" t="n">
        <f aca="false">SUMIFS(Data!$K$2:$K$60,Data!$A$2:$A$60,"Export",Data!$F$2:$F$60,$A21)</f>
        <v>447529</v>
      </c>
      <c r="E21" s="11" t="n">
        <f aca="false">SUMIFS(Data!$L$2:$L$60,Data!$A$2:$A$60,"Export",Data!$F$2:$F$60,$A21)</f>
        <v>19257147</v>
      </c>
      <c r="F21" s="12" t="n">
        <f aca="false">IFERROR(C21/B21,"-")</f>
        <v>1.1671516523822</v>
      </c>
      <c r="G21" s="12" t="n">
        <f aca="false">IFERROR(D21/B21,"-")</f>
        <v>1.04684166697855</v>
      </c>
      <c r="H21" s="12" t="n">
        <f aca="false">IFERROR(E21/B21,"-")</f>
        <v>45.0455364160335</v>
      </c>
    </row>
    <row r="22" customFormat="false" ht="15" hidden="false" customHeight="false" outlineLevel="0" collapsed="false">
      <c r="A22" s="8" t="s">
        <v>57</v>
      </c>
      <c r="B22" s="9" t="n">
        <f aca="false">SUMIFS(Data!$H$2:$H$60,Data!$A$2:$A$60,"Export",Data!$F$2:$F$60,$A22)</f>
        <v>509082</v>
      </c>
      <c r="C22" s="9" t="n">
        <f aca="false">SUMIFS(Data!$J$2:$J$60,Data!$A$2:$A$60,"Export",Data!$F$2:$F$60,$A22)</f>
        <v>444412</v>
      </c>
      <c r="D22" s="9" t="n">
        <f aca="false">SUMIFS(Data!$K$2:$K$60,Data!$A$2:$A$60,"Export",Data!$F$2:$F$60,$A22)</f>
        <v>379041</v>
      </c>
      <c r="E22" s="9" t="n">
        <f aca="false">SUMIFS(Data!$L$2:$L$60,Data!$A$2:$A$60,"Export",Data!$F$2:$F$60,$A22)</f>
        <v>18984966</v>
      </c>
      <c r="F22" s="13" t="n">
        <f aca="false">IFERROR(C22/B22,"-")</f>
        <v>0.872967419786989</v>
      </c>
      <c r="G22" s="13" t="n">
        <f aca="false">IFERROR(D22/B22,"-")</f>
        <v>0.744557851190967</v>
      </c>
      <c r="H22" s="13" t="n">
        <f aca="false">IFERROR(E22/B22,"-")</f>
        <v>37.2925501196271</v>
      </c>
    </row>
    <row r="23" customFormat="false" ht="15" hidden="false" customHeight="false" outlineLevel="0" collapsed="false">
      <c r="A23" s="10" t="s">
        <v>133</v>
      </c>
      <c r="B23" s="11" t="n">
        <f aca="false">SUMIFS(Data!$H$2:$H$60,Data!$A$2:$A$60,"Export",Data!$F$2:$F$60,$A23)</f>
        <v>329386</v>
      </c>
      <c r="C23" s="11" t="n">
        <f aca="false">SUMIFS(Data!$J$2:$J$60,Data!$A$2:$A$60,"Export",Data!$F$2:$F$60,$A23)</f>
        <v>435556</v>
      </c>
      <c r="D23" s="11" t="n">
        <f aca="false">SUMIFS(Data!$K$2:$K$60,Data!$A$2:$A$60,"Export",Data!$F$2:$F$60,$A23)</f>
        <v>383878</v>
      </c>
      <c r="E23" s="11" t="n">
        <f aca="false">SUMIFS(Data!$L$2:$L$60,Data!$A$2:$A$60,"Export",Data!$F$2:$F$60,$A23)</f>
        <v>17166010</v>
      </c>
      <c r="F23" s="12" t="n">
        <f aca="false">IFERROR(C23/B23,"-")</f>
        <v>1.32232699629007</v>
      </c>
      <c r="G23" s="12" t="n">
        <f aca="false">IFERROR(D23/B23,"-")</f>
        <v>1.16543508224393</v>
      </c>
      <c r="H23" s="12" t="n">
        <f aca="false">IFERROR(E23/B23,"-")</f>
        <v>52.1151779371315</v>
      </c>
    </row>
    <row r="24" customFormat="false" ht="15" hidden="false" customHeight="false" outlineLevel="0" collapsed="false">
      <c r="A24" s="8" t="s">
        <v>71</v>
      </c>
      <c r="B24" s="9" t="n">
        <f aca="false">SUMIFS(Data!$H$2:$H$60,Data!$A$2:$A$60,"Export",Data!$F$2:$F$60,$A24)</f>
        <v>967540</v>
      </c>
      <c r="C24" s="9" t="n">
        <f aca="false">SUMIFS(Data!$J$2:$J$60,Data!$A$2:$A$60,"Export",Data!$F$2:$F$60,$A24)</f>
        <v>384791</v>
      </c>
      <c r="D24" s="9" t="n">
        <f aca="false">SUMIFS(Data!$K$2:$K$60,Data!$A$2:$A$60,"Export",Data!$F$2:$F$60,$A24)</f>
        <v>336587</v>
      </c>
      <c r="E24" s="9" t="n">
        <f aca="false">SUMIFS(Data!$L$2:$L$60,Data!$A$2:$A$60,"Export",Data!$F$2:$F$60,$A24)</f>
        <v>15539563</v>
      </c>
      <c r="F24" s="13" t="n">
        <f aca="false">IFERROR(C24/B24,"-")</f>
        <v>0.397700353473758</v>
      </c>
      <c r="G24" s="13" t="n">
        <f aca="false">IFERROR(D24/B24,"-")</f>
        <v>0.347879157450855</v>
      </c>
      <c r="H24" s="13" t="n">
        <f aca="false">IFERROR(E24/B24,"-")</f>
        <v>16.0608998077599</v>
      </c>
    </row>
    <row r="25" customFormat="false" ht="15" hidden="false" customHeight="false" outlineLevel="0" collapsed="false">
      <c r="A25" s="10" t="s">
        <v>99</v>
      </c>
      <c r="B25" s="11" t="n">
        <f aca="false">SUMIFS(Data!$H$2:$H$60,Data!$A$2:$A$60,"Export",Data!$F$2:$F$60,$A25)</f>
        <v>107500</v>
      </c>
      <c r="C25" s="11" t="n">
        <f aca="false">SUMIFS(Data!$J$2:$J$60,Data!$A$2:$A$60,"Export",Data!$F$2:$F$60,$A25)</f>
        <v>348665</v>
      </c>
      <c r="D25" s="11" t="n">
        <f aca="false">SUMIFS(Data!$K$2:$K$60,Data!$A$2:$A$60,"Export",Data!$F$2:$F$60,$A25)</f>
        <v>319313</v>
      </c>
      <c r="E25" s="11" t="n">
        <f aca="false">SUMIFS(Data!$L$2:$L$60,Data!$A$2:$A$60,"Export",Data!$F$2:$F$60,$A25)</f>
        <v>13428136</v>
      </c>
      <c r="F25" s="12" t="n">
        <f aca="false">IFERROR(C25/B25,"-")</f>
        <v>3.24339534883721</v>
      </c>
      <c r="G25" s="12" t="n">
        <f aca="false">IFERROR(D25/B25,"-")</f>
        <v>2.97035348837209</v>
      </c>
      <c r="H25" s="12" t="n">
        <f aca="false">IFERROR(E25/B25,"-")</f>
        <v>124.912893023256</v>
      </c>
    </row>
    <row r="26" customFormat="false" ht="15" hidden="false" customHeight="false" outlineLevel="0" collapsed="false">
      <c r="A26" s="8" t="s">
        <v>131</v>
      </c>
      <c r="B26" s="9" t="n">
        <f aca="false">SUMIFS(Data!$H$2:$H$60,Data!$A$2:$A$60,"Export",Data!$F$2:$F$60,$A26)</f>
        <v>267502</v>
      </c>
      <c r="C26" s="9" t="n">
        <f aca="false">SUMIFS(Data!$J$2:$J$60,Data!$A$2:$A$60,"Export",Data!$F$2:$F$60,$A26)</f>
        <v>305488</v>
      </c>
      <c r="D26" s="9" t="n">
        <f aca="false">SUMIFS(Data!$K$2:$K$60,Data!$A$2:$A$60,"Export",Data!$F$2:$F$60,$A26)</f>
        <v>289481</v>
      </c>
      <c r="E26" s="9" t="n">
        <f aca="false">SUMIFS(Data!$L$2:$L$60,Data!$A$2:$A$60,"Export",Data!$F$2:$F$60,$A26)</f>
        <v>11066333</v>
      </c>
      <c r="F26" s="13" t="n">
        <f aca="false">IFERROR(C26/B26,"-")</f>
        <v>1.1420026766155</v>
      </c>
      <c r="G26" s="13" t="n">
        <f aca="false">IFERROR(D26/B26,"-")</f>
        <v>1.08216387167199</v>
      </c>
      <c r="H26" s="13" t="n">
        <f aca="false">IFERROR(E26/B26,"-")</f>
        <v>41.3691598567487</v>
      </c>
    </row>
    <row r="27" customFormat="false" ht="15" hidden="false" customHeight="false" outlineLevel="0" collapsed="false">
      <c r="A27" s="10" t="s">
        <v>47</v>
      </c>
      <c r="B27" s="11" t="n">
        <f aca="false">SUMIFS(Data!$H$2:$H$60,Data!$A$2:$A$60,"Export",Data!$F$2:$F$60,$A27)</f>
        <v>73600</v>
      </c>
      <c r="C27" s="11" t="n">
        <f aca="false">SUMIFS(Data!$J$2:$J$60,Data!$A$2:$A$60,"Export",Data!$F$2:$F$60,$A27)</f>
        <v>258814</v>
      </c>
      <c r="D27" s="11" t="n">
        <f aca="false">SUMIFS(Data!$K$2:$K$60,Data!$A$2:$A$60,"Export",Data!$F$2:$F$60,$A27)</f>
        <v>228198</v>
      </c>
      <c r="E27" s="11" t="n">
        <f aca="false">SUMIFS(Data!$L$2:$L$60,Data!$A$2:$A$60,"Export",Data!$F$2:$F$60,$A27)</f>
        <v>10280869</v>
      </c>
      <c r="F27" s="12" t="n">
        <f aca="false">IFERROR(C27/B27,"-")</f>
        <v>3.51649456521739</v>
      </c>
      <c r="G27" s="12" t="n">
        <f aca="false">IFERROR(D27/B27,"-")</f>
        <v>3.10051630434783</v>
      </c>
      <c r="H27" s="12" t="n">
        <f aca="false">IFERROR(E27/B27,"-")</f>
        <v>139.685720108696</v>
      </c>
    </row>
    <row r="28" customFormat="false" ht="15" hidden="false" customHeight="false" outlineLevel="0" collapsed="false">
      <c r="A28" s="8" t="s">
        <v>86</v>
      </c>
      <c r="B28" s="9" t="n">
        <f aca="false">SUMIFS(Data!$H$2:$H$60,Data!$A$2:$A$60,"Export",Data!$F$2:$F$60,$A28)</f>
        <v>198728</v>
      </c>
      <c r="C28" s="9" t="n">
        <f aca="false">SUMIFS(Data!$J$2:$J$60,Data!$A$2:$A$60,"Export",Data!$F$2:$F$60,$A28)</f>
        <v>254351</v>
      </c>
      <c r="D28" s="9" t="n">
        <f aca="false">SUMIFS(Data!$K$2:$K$60,Data!$A$2:$A$60,"Export",Data!$F$2:$F$60,$A28)</f>
        <v>226861</v>
      </c>
      <c r="E28" s="9" t="n">
        <f aca="false">SUMIFS(Data!$L$2:$L$60,Data!$A$2:$A$60,"Export",Data!$F$2:$F$60,$A28)</f>
        <v>9919071</v>
      </c>
      <c r="F28" s="13" t="n">
        <f aca="false">IFERROR(C28/B28,"-")</f>
        <v>1.27989513304617</v>
      </c>
      <c r="G28" s="13" t="n">
        <f aca="false">IFERROR(D28/B28,"-")</f>
        <v>1.14156535566201</v>
      </c>
      <c r="H28" s="13" t="n">
        <f aca="false">IFERROR(E28/B28,"-")</f>
        <v>49.9128004106115</v>
      </c>
    </row>
    <row r="29" customFormat="false" ht="15" hidden="false" customHeight="false" outlineLevel="0" collapsed="false">
      <c r="A29" s="10" t="s">
        <v>44</v>
      </c>
      <c r="B29" s="11" t="n">
        <f aca="false">SUMIFS(Data!$H$2:$H$60,Data!$A$2:$A$60,"Export",Data!$F$2:$F$60,$A29)</f>
        <v>200004</v>
      </c>
      <c r="C29" s="11" t="n">
        <f aca="false">SUMIFS(Data!$J$2:$J$60,Data!$A$2:$A$60,"Export",Data!$F$2:$F$60,$A29)</f>
        <v>249002</v>
      </c>
      <c r="D29" s="11" t="n">
        <f aca="false">SUMIFS(Data!$K$2:$K$60,Data!$A$2:$A$60,"Export",Data!$F$2:$F$60,$A29)</f>
        <v>217335</v>
      </c>
      <c r="E29" s="11" t="n">
        <f aca="false">SUMIFS(Data!$L$2:$L$60,Data!$A$2:$A$60,"Export",Data!$F$2:$F$60,$A29)</f>
        <v>9807482</v>
      </c>
      <c r="F29" s="12" t="n">
        <f aca="false">IFERROR(C29/B29,"-")</f>
        <v>1.24498510029799</v>
      </c>
      <c r="G29" s="12" t="n">
        <f aca="false">IFERROR(D29/B29,"-")</f>
        <v>1.08665326693466</v>
      </c>
      <c r="H29" s="12" t="n">
        <f aca="false">IFERROR(E29/B29,"-")</f>
        <v>49.0364292714146</v>
      </c>
    </row>
    <row r="30" customFormat="false" ht="15" hidden="false" customHeight="false" outlineLevel="0" collapsed="false">
      <c r="A30" s="8" t="s">
        <v>139</v>
      </c>
      <c r="B30" s="9" t="n">
        <f aca="false">SUMIFS(Data!$H$2:$H$60,Data!$A$2:$A$60,"Export",Data!$F$2:$F$60,$A30)</f>
        <v>343694</v>
      </c>
      <c r="C30" s="9" t="n">
        <f aca="false">SUMIFS(Data!$J$2:$J$60,Data!$A$2:$A$60,"Export",Data!$F$2:$F$60,$A30)</f>
        <v>246889</v>
      </c>
      <c r="D30" s="9" t="n">
        <f aca="false">SUMIFS(Data!$K$2:$K$60,Data!$A$2:$A$60,"Export",Data!$F$2:$F$60,$A30)</f>
        <v>237534</v>
      </c>
      <c r="E30" s="9" t="n">
        <f aca="false">SUMIFS(Data!$L$2:$L$60,Data!$A$2:$A$60,"Export",Data!$F$2:$F$60,$A30)</f>
        <v>8947473</v>
      </c>
      <c r="F30" s="13" t="n">
        <f aca="false">IFERROR(C30/B30,"-")</f>
        <v>0.718339569500777</v>
      </c>
      <c r="G30" s="13" t="n">
        <f aca="false">IFERROR(D30/B30,"-")</f>
        <v>0.691120589826997</v>
      </c>
      <c r="H30" s="13" t="n">
        <f aca="false">IFERROR(E30/B30,"-")</f>
        <v>26.033253417284</v>
      </c>
    </row>
    <row r="31" customFormat="false" ht="15" hidden="false" customHeight="false" outlineLevel="0" collapsed="false">
      <c r="A31" s="10" t="s">
        <v>111</v>
      </c>
      <c r="B31" s="11" t="n">
        <f aca="false">SUMIFS(Data!$H$2:$H$60,Data!$A$2:$A$60,"Export",Data!$F$2:$F$60,$A31)</f>
        <v>134545</v>
      </c>
      <c r="C31" s="11" t="n">
        <f aca="false">SUMIFS(Data!$J$2:$J$60,Data!$A$2:$A$60,"Export",Data!$F$2:$F$60,$A31)</f>
        <v>147153</v>
      </c>
      <c r="D31" s="11" t="n">
        <f aca="false">SUMIFS(Data!$K$2:$K$60,Data!$A$2:$A$60,"Export",Data!$F$2:$F$60,$A31)</f>
        <v>134213</v>
      </c>
      <c r="E31" s="11" t="n">
        <f aca="false">SUMIFS(Data!$L$2:$L$60,Data!$A$2:$A$60,"Export",Data!$F$2:$F$60,$A31)</f>
        <v>5555300</v>
      </c>
      <c r="F31" s="12" t="n">
        <f aca="false">IFERROR(C31/B31,"-")</f>
        <v>1.09370842469062</v>
      </c>
      <c r="G31" s="12" t="n">
        <f aca="false">IFERROR(D31/B31,"-")</f>
        <v>0.997532424096027</v>
      </c>
      <c r="H31" s="12" t="n">
        <f aca="false">IFERROR(E31/B31,"-")</f>
        <v>41.289531383552</v>
      </c>
    </row>
    <row r="32" customFormat="false" ht="15" hidden="false" customHeight="false" outlineLevel="0" collapsed="false">
      <c r="A32" s="8" t="s">
        <v>63</v>
      </c>
      <c r="B32" s="9" t="n">
        <f aca="false">SUMIFS(Data!$H$2:$H$60,Data!$A$2:$A$60,"Export",Data!$F$2:$F$60,$A32)</f>
        <v>141617</v>
      </c>
      <c r="C32" s="9" t="n">
        <f aca="false">SUMIFS(Data!$J$2:$J$60,Data!$A$2:$A$60,"Export",Data!$F$2:$F$60,$A32)</f>
        <v>135652</v>
      </c>
      <c r="D32" s="9" t="n">
        <f aca="false">SUMIFS(Data!$K$2:$K$60,Data!$A$2:$A$60,"Export",Data!$F$2:$F$60,$A32)</f>
        <v>119295</v>
      </c>
      <c r="E32" s="9" t="n">
        <f aca="false">SUMIFS(Data!$L$2:$L$60,Data!$A$2:$A$60,"Export",Data!$F$2:$F$60,$A32)</f>
        <v>5164485</v>
      </c>
      <c r="F32" s="13" t="n">
        <f aca="false">IFERROR(C32/B32,"-")</f>
        <v>0.957879350642931</v>
      </c>
      <c r="G32" s="13" t="n">
        <f aca="false">IFERROR(D32/B32,"-")</f>
        <v>0.842377680645685</v>
      </c>
      <c r="H32" s="13" t="n">
        <f aca="false">IFERROR(E32/B32,"-")</f>
        <v>36.4679734777604</v>
      </c>
    </row>
    <row r="33" customFormat="false" ht="15" hidden="false" customHeight="false" outlineLevel="0" collapsed="false">
      <c r="A33" s="10" t="s">
        <v>125</v>
      </c>
      <c r="B33" s="11" t="n">
        <f aca="false">SUMIFS(Data!$H$2:$H$60,Data!$A$2:$A$60,"Export",Data!$F$2:$F$60,$A33)</f>
        <v>132000</v>
      </c>
      <c r="C33" s="11" t="n">
        <f aca="false">SUMIFS(Data!$J$2:$J$60,Data!$A$2:$A$60,"Export",Data!$F$2:$F$60,$A33)</f>
        <v>117700</v>
      </c>
      <c r="D33" s="11" t="n">
        <f aca="false">SUMIFS(Data!$K$2:$K$60,Data!$A$2:$A$60,"Export",Data!$F$2:$F$60,$A33)</f>
        <v>101020</v>
      </c>
      <c r="E33" s="11" t="n">
        <f aca="false">SUMIFS(Data!$L$2:$L$60,Data!$A$2:$A$60,"Export",Data!$F$2:$F$60,$A33)</f>
        <v>4947908</v>
      </c>
      <c r="F33" s="12" t="n">
        <f aca="false">IFERROR(C33/B33,"-")</f>
        <v>0.891666666666667</v>
      </c>
      <c r="G33" s="12" t="n">
        <f aca="false">IFERROR(D33/B33,"-")</f>
        <v>0.76530303030303</v>
      </c>
      <c r="H33" s="12" t="n">
        <f aca="false">IFERROR(E33/B33,"-")</f>
        <v>37.4841515151515</v>
      </c>
    </row>
    <row r="34" customFormat="false" ht="15" hidden="false" customHeight="false" outlineLevel="0" collapsed="false">
      <c r="A34" s="8" t="s">
        <v>76</v>
      </c>
      <c r="B34" s="9" t="n">
        <f aca="false">SUMIFS(Data!$H$2:$H$60,Data!$A$2:$A$60,"Export",Data!$F$2:$F$60,$A34)</f>
        <v>49000</v>
      </c>
      <c r="C34" s="9" t="n">
        <f aca="false">SUMIFS(Data!$J$2:$J$60,Data!$A$2:$A$60,"Export",Data!$F$2:$F$60,$A34)</f>
        <v>93066</v>
      </c>
      <c r="D34" s="9" t="n">
        <f aca="false">SUMIFS(Data!$K$2:$K$60,Data!$A$2:$A$60,"Export",Data!$F$2:$F$60,$A34)</f>
        <v>83573</v>
      </c>
      <c r="E34" s="9" t="n">
        <f aca="false">SUMIFS(Data!$L$2:$L$60,Data!$A$2:$A$60,"Export",Data!$F$2:$F$60,$A34)</f>
        <v>3584335</v>
      </c>
      <c r="F34" s="13" t="n">
        <f aca="false">IFERROR(C34/B34,"-")</f>
        <v>1.89930612244898</v>
      </c>
      <c r="G34" s="13" t="n">
        <f aca="false">IFERROR(D34/B34,"-")</f>
        <v>1.70557142857143</v>
      </c>
      <c r="H34" s="13" t="n">
        <f aca="false">IFERROR(E34/B34,"-")</f>
        <v>73.149693877551</v>
      </c>
    </row>
    <row r="35" customFormat="false" ht="15" hidden="false" customHeight="false" outlineLevel="0" collapsed="false">
      <c r="A35" s="10" t="s">
        <v>74</v>
      </c>
      <c r="B35" s="11" t="n">
        <f aca="false">SUMIFS(Data!$H$2:$H$60,Data!$A$2:$A$60,"Export",Data!$F$2:$F$60,$A35)</f>
        <v>88000</v>
      </c>
      <c r="C35" s="11" t="n">
        <f aca="false">SUMIFS(Data!$J$2:$J$60,Data!$A$2:$A$60,"Export",Data!$F$2:$F$60,$A35)</f>
        <v>77880</v>
      </c>
      <c r="D35" s="11" t="n">
        <f aca="false">SUMIFS(Data!$K$2:$K$60,Data!$A$2:$A$60,"Export",Data!$F$2:$F$60,$A35)</f>
        <v>66094</v>
      </c>
      <c r="E35" s="11" t="n">
        <f aca="false">SUMIFS(Data!$L$2:$L$60,Data!$A$2:$A$60,"Export",Data!$F$2:$F$60,$A35)</f>
        <v>3336464</v>
      </c>
      <c r="F35" s="12" t="n">
        <f aca="false">IFERROR(C35/B35,"-")</f>
        <v>0.885</v>
      </c>
      <c r="G35" s="12" t="n">
        <f aca="false">IFERROR(D35/B35,"-")</f>
        <v>0.751068181818182</v>
      </c>
      <c r="H35" s="12" t="n">
        <f aca="false">IFERROR(E35/B35,"-")</f>
        <v>37.9143636363636</v>
      </c>
    </row>
    <row r="36" customFormat="false" ht="15" hidden="false" customHeight="false" outlineLevel="0" collapsed="false">
      <c r="A36" s="8" t="s">
        <v>90</v>
      </c>
      <c r="B36" s="9" t="n">
        <f aca="false">SUMIFS(Data!$H$2:$H$60,Data!$A$2:$A$60,"Export",Data!$F$2:$F$60,$A36)</f>
        <v>64125</v>
      </c>
      <c r="C36" s="9" t="n">
        <f aca="false">SUMIFS(Data!$J$2:$J$60,Data!$A$2:$A$60,"Export",Data!$F$2:$F$60,$A36)</f>
        <v>71313</v>
      </c>
      <c r="D36" s="9" t="n">
        <f aca="false">SUMIFS(Data!$K$2:$K$60,Data!$A$2:$A$60,"Export",Data!$F$2:$F$60,$A36)</f>
        <v>65949</v>
      </c>
      <c r="E36" s="9" t="n">
        <f aca="false">SUMIFS(Data!$L$2:$L$60,Data!$A$2:$A$60,"Export",Data!$F$2:$F$60,$A36)</f>
        <v>2652641</v>
      </c>
      <c r="F36" s="13" t="n">
        <f aca="false">IFERROR(C36/B36,"-")</f>
        <v>1.11209356725146</v>
      </c>
      <c r="G36" s="13" t="n">
        <f aca="false">IFERROR(D36/B36,"-")</f>
        <v>1.02844444444444</v>
      </c>
      <c r="H36" s="13" t="n">
        <f aca="false">IFERROR(E36/B36,"-")</f>
        <v>41.3667212475634</v>
      </c>
    </row>
    <row r="37" customFormat="false" ht="15" hidden="false" customHeight="false" outlineLevel="0" collapsed="false">
      <c r="A37" s="10" t="s">
        <v>53</v>
      </c>
      <c r="B37" s="11" t="n">
        <f aca="false">SUMIFS(Data!$H$2:$H$60,Data!$A$2:$A$60,"Export",Data!$F$2:$F$60,$A37)</f>
        <v>80005</v>
      </c>
      <c r="C37" s="11" t="n">
        <f aca="false">SUMIFS(Data!$J$2:$J$60,Data!$A$2:$A$60,"Export",Data!$F$2:$F$60,$A37)</f>
        <v>62251</v>
      </c>
      <c r="D37" s="11" t="n">
        <f aca="false">SUMIFS(Data!$K$2:$K$60,Data!$A$2:$A$60,"Export",Data!$F$2:$F$60,$A37)</f>
        <v>59773</v>
      </c>
      <c r="E37" s="11" t="n">
        <f aca="false">SUMIFS(Data!$L$2:$L$60,Data!$A$2:$A$60,"Export",Data!$F$2:$F$60,$A37)</f>
        <v>2226840</v>
      </c>
      <c r="F37" s="12" t="n">
        <f aca="false">IFERROR(C37/B37,"-")</f>
        <v>0.77808886944566</v>
      </c>
      <c r="G37" s="12" t="n">
        <f aca="false">IFERROR(D37/B37,"-")</f>
        <v>0.747115805262171</v>
      </c>
      <c r="H37" s="12" t="n">
        <f aca="false">IFERROR(E37/B37,"-")</f>
        <v>27.8337603899756</v>
      </c>
    </row>
    <row r="38" customFormat="false" ht="15" hidden="false" customHeight="false" outlineLevel="0" collapsed="false">
      <c r="A38" s="8" t="s">
        <v>65</v>
      </c>
      <c r="B38" s="9" t="n">
        <f aca="false">SUMIFS(Data!$H$2:$H$60,Data!$A$2:$A$60,"Export",Data!$F$2:$F$60,$A38)</f>
        <v>20000</v>
      </c>
      <c r="C38" s="9" t="n">
        <f aca="false">SUMIFS(Data!$J$2:$J$60,Data!$A$2:$A$60,"Export",Data!$F$2:$F$60,$A38)</f>
        <v>50405</v>
      </c>
      <c r="D38" s="9" t="n">
        <f aca="false">SUMIFS(Data!$K$2:$K$60,Data!$A$2:$A$60,"Export",Data!$F$2:$F$60,$A38)</f>
        <v>43000</v>
      </c>
      <c r="E38" s="9" t="n">
        <f aca="false">SUMIFS(Data!$L$2:$L$60,Data!$A$2:$A$60,"Export",Data!$F$2:$F$60,$A38)</f>
        <v>2121910</v>
      </c>
      <c r="F38" s="13" t="n">
        <f aca="false">IFERROR(C38/B38,"-")</f>
        <v>2.52025</v>
      </c>
      <c r="G38" s="13" t="n">
        <f aca="false">IFERROR(D38/B38,"-")</f>
        <v>2.15</v>
      </c>
      <c r="H38" s="13" t="n">
        <f aca="false">IFERROR(E38/B38,"-")</f>
        <v>106.0955</v>
      </c>
    </row>
    <row r="39" customFormat="false" ht="15" hidden="false" customHeight="false" outlineLevel="0" collapsed="false">
      <c r="A39" s="10" t="s">
        <v>129</v>
      </c>
      <c r="B39" s="11" t="n">
        <f aca="false">SUMIFS(Data!$H$2:$H$60,Data!$A$2:$A$60,"Export",Data!$F$2:$F$60,$A39)</f>
        <v>45681</v>
      </c>
      <c r="C39" s="11" t="n">
        <f aca="false">SUMIFS(Data!$J$2:$J$60,Data!$A$2:$A$60,"Export",Data!$F$2:$F$60,$A39)</f>
        <v>49734</v>
      </c>
      <c r="D39" s="11" t="n">
        <f aca="false">SUMIFS(Data!$K$2:$K$60,Data!$A$2:$A$60,"Export",Data!$F$2:$F$60,$A39)</f>
        <v>44362</v>
      </c>
      <c r="E39" s="11" t="n">
        <f aca="false">SUMIFS(Data!$L$2:$L$60,Data!$A$2:$A$60,"Export",Data!$F$2:$F$60,$A39)</f>
        <v>1992267</v>
      </c>
      <c r="F39" s="12" t="n">
        <f aca="false">IFERROR(C39/B39,"-")</f>
        <v>1.08872397714586</v>
      </c>
      <c r="G39" s="12" t="n">
        <f aca="false">IFERROR(D39/B39,"-")</f>
        <v>0.971125851010267</v>
      </c>
      <c r="H39" s="12" t="n">
        <f aca="false">IFERROR(E39/B39,"-")</f>
        <v>43.6125960464964</v>
      </c>
    </row>
    <row r="40" customFormat="false" ht="15" hidden="false" customHeight="false" outlineLevel="0" collapsed="false">
      <c r="A40" s="8" t="s">
        <v>101</v>
      </c>
      <c r="B40" s="9" t="n">
        <f aca="false">SUMIFS(Data!$H$2:$H$60,Data!$A$2:$A$60,"Export",Data!$F$2:$F$60,$A40)</f>
        <v>17380</v>
      </c>
      <c r="C40" s="9" t="n">
        <f aca="false">SUMIFS(Data!$J$2:$J$60,Data!$A$2:$A$60,"Export",Data!$F$2:$F$60,$A40)</f>
        <v>35814</v>
      </c>
      <c r="D40" s="9" t="n">
        <f aca="false">SUMIFS(Data!$K$2:$K$60,Data!$A$2:$A$60,"Export",Data!$F$2:$F$60,$A40)</f>
        <v>31072</v>
      </c>
      <c r="E40" s="9" t="n">
        <f aca="false">SUMIFS(Data!$L$2:$L$60,Data!$A$2:$A$60,"Export",Data!$F$2:$F$60,$A40)</f>
        <v>1441467</v>
      </c>
      <c r="F40" s="13" t="n">
        <f aca="false">IFERROR(C40/B40,"-")</f>
        <v>2.06064441887227</v>
      </c>
      <c r="G40" s="13" t="n">
        <f aca="false">IFERROR(D40/B40,"-")</f>
        <v>1.78780207134638</v>
      </c>
      <c r="H40" s="13" t="n">
        <f aca="false">IFERROR(E40/B40,"-")</f>
        <v>82.9382623705409</v>
      </c>
    </row>
    <row r="41" customFormat="false" ht="15" hidden="false" customHeight="false" outlineLevel="0" collapsed="false">
      <c r="A41" s="10" t="s">
        <v>121</v>
      </c>
      <c r="B41" s="11" t="n">
        <f aca="false">SUMIFS(Data!$H$2:$H$60,Data!$A$2:$A$60,"Export",Data!$F$2:$F$60,$A41)</f>
        <v>38470</v>
      </c>
      <c r="C41" s="11" t="n">
        <f aca="false">SUMIFS(Data!$J$2:$J$60,Data!$A$2:$A$60,"Export",Data!$F$2:$F$60,$A41)</f>
        <v>20109</v>
      </c>
      <c r="D41" s="11" t="n">
        <f aca="false">SUMIFS(Data!$K$2:$K$60,Data!$A$2:$A$60,"Export",Data!$F$2:$F$60,$A41)</f>
        <v>19528</v>
      </c>
      <c r="E41" s="11" t="n">
        <f aca="false">SUMIFS(Data!$L$2:$L$60,Data!$A$2:$A$60,"Export",Data!$F$2:$F$60,$A41)</f>
        <v>711842</v>
      </c>
      <c r="F41" s="12" t="n">
        <f aca="false">IFERROR(C41/B41,"-")</f>
        <v>0.5227190018196</v>
      </c>
      <c r="G41" s="12" t="n">
        <f aca="false">IFERROR(D41/B41,"-")</f>
        <v>0.50761632440863</v>
      </c>
      <c r="H41" s="12" t="n">
        <f aca="false">IFERROR(E41/B41,"-")</f>
        <v>18.5038211593449</v>
      </c>
    </row>
    <row r="42" customFormat="false" ht="15" hidden="false" customHeight="false" outlineLevel="0" collapsed="false">
      <c r="A42" s="8" t="s">
        <v>42</v>
      </c>
      <c r="B42" s="9" t="n">
        <f aca="false">SUMIFS(Data!$H$2:$H$60,Data!$A$2:$A$60,"Export",Data!$F$2:$F$60,$A42)</f>
        <v>2340</v>
      </c>
      <c r="C42" s="9" t="n">
        <f aca="false">SUMIFS(Data!$J$2:$J$60,Data!$A$2:$A$60,"Export",Data!$F$2:$F$60,$A42)</f>
        <v>14311</v>
      </c>
      <c r="D42" s="9" t="n">
        <f aca="false">SUMIFS(Data!$K$2:$K$60,Data!$A$2:$A$60,"Export",Data!$F$2:$F$60,$A42)</f>
        <v>12395</v>
      </c>
      <c r="E42" s="9" t="n">
        <f aca="false">SUMIFS(Data!$L$2:$L$60,Data!$A$2:$A$60,"Export",Data!$F$2:$F$60,$A42)</f>
        <v>583846</v>
      </c>
      <c r="F42" s="13" t="n">
        <f aca="false">IFERROR(C42/B42,"-")</f>
        <v>6.11581196581197</v>
      </c>
      <c r="G42" s="13" t="n">
        <f aca="false">IFERROR(D42/B42,"-")</f>
        <v>5.29700854700855</v>
      </c>
      <c r="H42" s="13" t="n">
        <f aca="false">IFERROR(E42/B42,"-")</f>
        <v>249.506837606838</v>
      </c>
    </row>
    <row r="43" customFormat="false" ht="15" hidden="false" customHeight="false" outlineLevel="0" collapsed="false">
      <c r="A43" s="10" t="s">
        <v>137</v>
      </c>
      <c r="B43" s="11" t="n">
        <f aca="false">SUMIFS(Data!$H$2:$H$60,Data!$A$2:$A$60,"Export",Data!$F$2:$F$60,$A43)</f>
        <v>3600</v>
      </c>
      <c r="C43" s="11" t="n">
        <f aca="false">SUMIFS(Data!$J$2:$J$60,Data!$A$2:$A$60,"Export",Data!$F$2:$F$60,$A43)</f>
        <v>11113</v>
      </c>
      <c r="D43" s="11" t="n">
        <f aca="false">SUMIFS(Data!$K$2:$K$60,Data!$A$2:$A$60,"Export",Data!$F$2:$F$60,$A43)</f>
        <v>9996</v>
      </c>
      <c r="E43" s="11" t="n">
        <f aca="false">SUMIFS(Data!$L$2:$L$60,Data!$A$2:$A$60,"Export",Data!$F$2:$F$60,$A43)</f>
        <v>434857</v>
      </c>
      <c r="F43" s="12" t="n">
        <f aca="false">IFERROR(C43/B43,"-")</f>
        <v>3.08694444444444</v>
      </c>
      <c r="G43" s="12" t="n">
        <f aca="false">IFERROR(D43/B43,"-")</f>
        <v>2.77666666666667</v>
      </c>
      <c r="H43" s="12" t="n">
        <f aca="false">IFERROR(E43/B43,"-")</f>
        <v>120.793611111111</v>
      </c>
    </row>
    <row r="44" customFormat="false" ht="15" hidden="false" customHeight="false" outlineLevel="0" collapsed="false">
      <c r="A44" s="8" t="s">
        <v>92</v>
      </c>
      <c r="B44" s="9" t="n">
        <f aca="false">SUMIFS(Data!$H$2:$H$60,Data!$A$2:$A$60,"Export",Data!$F$2:$F$60,$A44)</f>
        <v>2028</v>
      </c>
      <c r="C44" s="9" t="n">
        <f aca="false">SUMIFS(Data!$J$2:$J$60,Data!$A$2:$A$60,"Export",Data!$F$2:$F$60,$A44)</f>
        <v>1958</v>
      </c>
      <c r="D44" s="9" t="n">
        <f aca="false">SUMIFS(Data!$K$2:$K$60,Data!$A$2:$A$60,"Export",Data!$F$2:$F$60,$A44)</f>
        <v>1678</v>
      </c>
      <c r="E44" s="9" t="n">
        <f aca="false">SUMIFS(Data!$L$2:$L$60,Data!$A$2:$A$60,"Export",Data!$F$2:$F$60,$A44)</f>
        <v>81639</v>
      </c>
      <c r="F44" s="13" t="n">
        <f aca="false">IFERROR(C44/B44,"-")</f>
        <v>0.965483234714004</v>
      </c>
      <c r="G44" s="13" t="n">
        <f aca="false">IFERROR(D44/B44,"-")</f>
        <v>0.82741617357002</v>
      </c>
      <c r="H44" s="13" t="n">
        <f aca="false">IFERROR(E44/B44,"-")</f>
        <v>40.2559171597633</v>
      </c>
    </row>
    <row r="45" customFormat="false" ht="15" hidden="false" customHeight="false" outlineLevel="0" collapsed="false">
      <c r="A45" s="10" t="s">
        <v>80</v>
      </c>
      <c r="B45" s="11" t="n">
        <f aca="false">SUMIFS(Data!$H$2:$H$60,Data!$A$2:$A$60,"Export",Data!$F$2:$F$60,$A45)</f>
        <v>1718</v>
      </c>
      <c r="C45" s="11" t="n">
        <f aca="false">SUMIFS(Data!$J$2:$J$60,Data!$A$2:$A$60,"Export",Data!$F$2:$F$60,$A45)</f>
        <v>1918</v>
      </c>
      <c r="D45" s="11" t="n">
        <f aca="false">SUMIFS(Data!$K$2:$K$60,Data!$A$2:$A$60,"Export",Data!$F$2:$F$60,$A45)</f>
        <v>1818</v>
      </c>
      <c r="E45" s="11" t="n">
        <f aca="false">SUMIFS(Data!$L$2:$L$60,Data!$A$2:$A$60,"Export",Data!$F$2:$F$60,$A45)</f>
        <v>70380</v>
      </c>
      <c r="F45" s="12" t="n">
        <f aca="false">IFERROR(C45/B45,"-")</f>
        <v>1.11641443538999</v>
      </c>
      <c r="G45" s="12" t="n">
        <f aca="false">IFERROR(D45/B45,"-")</f>
        <v>1.05820721769499</v>
      </c>
      <c r="H45" s="12" t="n">
        <f aca="false">IFERROR(E45/B45,"-")</f>
        <v>40.9662398137369</v>
      </c>
    </row>
    <row r="46" customFormat="false" ht="15" hidden="false" customHeight="false" outlineLevel="0" collapsed="false">
      <c r="A46" s="8" t="s">
        <v>82</v>
      </c>
      <c r="B46" s="9" t="n">
        <f aca="false">SUMIFS(Data!$H$2:$H$60,Data!$A$2:$A$60,"Export",Data!$F$2:$F$60,$A46)</f>
        <v>1452</v>
      </c>
      <c r="C46" s="9" t="n">
        <f aca="false">SUMIFS(Data!$J$2:$J$60,Data!$A$2:$A$60,"Export",Data!$F$2:$F$60,$A46)</f>
        <v>1646</v>
      </c>
      <c r="D46" s="9" t="n">
        <f aca="false">SUMIFS(Data!$K$2:$K$60,Data!$A$2:$A$60,"Export",Data!$F$2:$F$60,$A46)</f>
        <v>1415</v>
      </c>
      <c r="E46" s="9" t="n">
        <f aca="false">SUMIFS(Data!$L$2:$L$60,Data!$A$2:$A$60,"Export",Data!$F$2:$F$60,$A46)</f>
        <v>69042</v>
      </c>
      <c r="F46" s="13" t="n">
        <f aca="false">IFERROR(C46/B46,"-")</f>
        <v>1.133608815427</v>
      </c>
      <c r="G46" s="13" t="n">
        <f aca="false">IFERROR(D46/B46,"-")</f>
        <v>0.974517906336088</v>
      </c>
      <c r="H46" s="13" t="n">
        <f aca="false">IFERROR(E46/B46,"-")</f>
        <v>47.5495867768595</v>
      </c>
    </row>
    <row r="47" customFormat="false" ht="15" hidden="false" customHeight="false" outlineLevel="0" collapsed="false">
      <c r="A47" s="10" t="s">
        <v>143</v>
      </c>
      <c r="B47" s="11" t="n">
        <f aca="false">SUMIFS(Data!$H$2:$H$60,Data!$A$2:$A$60,"Export",Data!$F$2:$F$60,$A47)</f>
        <v>1499</v>
      </c>
      <c r="C47" s="11" t="n">
        <f aca="false">SUMIFS(Data!$J$2:$J$60,Data!$A$2:$A$60,"Export",Data!$F$2:$F$60,$A47)</f>
        <v>1643</v>
      </c>
      <c r="D47" s="11" t="n">
        <f aca="false">SUMIFS(Data!$K$2:$K$60,Data!$A$2:$A$60,"Export",Data!$F$2:$F$60,$A47)</f>
        <v>1400</v>
      </c>
      <c r="E47" s="11" t="n">
        <f aca="false">SUMIFS(Data!$L$2:$L$60,Data!$A$2:$A$60,"Export",Data!$F$2:$F$60,$A47)</f>
        <v>66445</v>
      </c>
      <c r="F47" s="12" t="n">
        <f aca="false">IFERROR(C47/B47,"-")</f>
        <v>1.09606404269513</v>
      </c>
      <c r="G47" s="12" t="n">
        <f aca="false">IFERROR(D47/B47,"-")</f>
        <v>0.933955970647098</v>
      </c>
      <c r="H47" s="12" t="n">
        <f aca="false">IFERROR(E47/B47,"-")</f>
        <v>44.3262174783189</v>
      </c>
    </row>
    <row r="48" customFormat="false" ht="15" hidden="false" customHeight="false" outlineLevel="0" collapsed="false">
      <c r="A48" s="8" t="s">
        <v>123</v>
      </c>
      <c r="B48" s="9" t="n">
        <f aca="false">SUMIFS(Data!$H$2:$H$60,Data!$A$2:$A$60,"Export",Data!$F$2:$F$60,$A48)</f>
        <v>1000</v>
      </c>
      <c r="C48" s="9" t="n">
        <f aca="false">SUMIFS(Data!$J$2:$J$60,Data!$A$2:$A$60,"Export",Data!$F$2:$F$60,$A48)</f>
        <v>439</v>
      </c>
      <c r="D48" s="9" t="n">
        <f aca="false">SUMIFS(Data!$K$2:$K$60,Data!$A$2:$A$60,"Export",Data!$F$2:$F$60,$A48)</f>
        <v>377</v>
      </c>
      <c r="E48" s="9" t="n">
        <f aca="false">SUMIFS(Data!$L$2:$L$60,Data!$A$2:$A$60,"Export",Data!$F$2:$F$60,$A48)</f>
        <v>17870</v>
      </c>
      <c r="F48" s="13" t="n">
        <f aca="false">IFERROR(C48/B48,"-")</f>
        <v>0.439</v>
      </c>
      <c r="G48" s="13" t="n">
        <f aca="false">IFERROR(D48/B48,"-")</f>
        <v>0.377</v>
      </c>
      <c r="H48" s="13" t="n">
        <f aca="false">IFERROR(E48/B48,"-")</f>
        <v>17.87</v>
      </c>
    </row>
    <row r="49" customFormat="false" ht="15" hidden="false" customHeight="false" outlineLevel="0" collapsed="false">
      <c r="A49" s="10" t="s">
        <v>119</v>
      </c>
      <c r="B49" s="11" t="n">
        <f aca="false">SUMIFS(Data!$H$2:$H$60,Data!$A$2:$A$60,"Export",Data!$F$2:$F$60,$A49)</f>
        <v>131</v>
      </c>
      <c r="C49" s="11" t="n">
        <f aca="false">SUMIFS(Data!$J$2:$J$60,Data!$A$2:$A$60,"Export",Data!$F$2:$F$60,$A49)</f>
        <v>146</v>
      </c>
      <c r="D49" s="11" t="n">
        <f aca="false">SUMIFS(Data!$K$2:$K$60,Data!$A$2:$A$60,"Export",Data!$F$2:$F$60,$A49)</f>
        <v>132</v>
      </c>
      <c r="E49" s="11" t="n">
        <f aca="false">SUMIFS(Data!$L$2:$L$60,Data!$A$2:$A$60,"Export",Data!$F$2:$F$60,$A49)</f>
        <v>5538</v>
      </c>
      <c r="F49" s="12" t="n">
        <f aca="false">IFERROR(C49/B49,"-")</f>
        <v>1.11450381679389</v>
      </c>
      <c r="G49" s="12" t="n">
        <f aca="false">IFERROR(D49/B49,"-")</f>
        <v>1.00763358778626</v>
      </c>
      <c r="H49" s="12" t="n">
        <f aca="false">IFERROR(E49/B49,"-")</f>
        <v>42.2748091603053</v>
      </c>
    </row>
    <row r="50" customFormat="false" ht="15" hidden="false" customHeight="false" outlineLevel="0" collapsed="false">
      <c r="A50" s="8" t="s">
        <v>117</v>
      </c>
      <c r="B50" s="9" t="n">
        <f aca="false">SUMIFS(Data!$H$2:$H$60,Data!$A$2:$A$60,"Export",Data!$F$2:$F$60,$A50)</f>
        <v>81</v>
      </c>
      <c r="C50" s="9" t="n">
        <f aca="false">SUMIFS(Data!$J$2:$J$60,Data!$A$2:$A$60,"Export",Data!$F$2:$F$60,$A50)</f>
        <v>100</v>
      </c>
      <c r="D50" s="9" t="n">
        <f aca="false">SUMIFS(Data!$K$2:$K$60,Data!$A$2:$A$60,"Export",Data!$F$2:$F$60,$A50)</f>
        <v>86</v>
      </c>
      <c r="E50" s="9" t="n">
        <f aca="false">SUMIFS(Data!$L$2:$L$60,Data!$A$2:$A$60,"Export",Data!$F$2:$F$60,$A50)</f>
        <v>4172</v>
      </c>
      <c r="F50" s="13" t="n">
        <f aca="false">IFERROR(C50/B50,"-")</f>
        <v>1.23456790123457</v>
      </c>
      <c r="G50" s="13" t="n">
        <f aca="false">IFERROR(D50/B50,"-")</f>
        <v>1.06172839506173</v>
      </c>
      <c r="H50" s="13" t="n">
        <f aca="false">IFERROR(E50/B50,"-")</f>
        <v>51.5061728395062</v>
      </c>
    </row>
    <row r="51" customFormat="false" ht="15" hidden="false" customHeight="false" outlineLevel="0" collapsed="false">
      <c r="A51" s="10" t="s">
        <v>59</v>
      </c>
      <c r="B51" s="11" t="n">
        <f aca="false">SUMIFS(Data!$H$2:$H$60,Data!$A$2:$A$60,"Export",Data!$F$2:$F$60,$A51)</f>
        <v>47</v>
      </c>
      <c r="C51" s="11" t="n">
        <f aca="false">SUMIFS(Data!$J$2:$J$60,Data!$A$2:$A$60,"Export",Data!$F$2:$F$60,$A51)</f>
        <v>47</v>
      </c>
      <c r="D51" s="11" t="n">
        <f aca="false">SUMIFS(Data!$K$2:$K$60,Data!$A$2:$A$60,"Export",Data!$F$2:$F$60,$A51)</f>
        <v>47</v>
      </c>
      <c r="E51" s="11" t="n">
        <f aca="false">SUMIFS(Data!$L$2:$L$60,Data!$A$2:$A$60,"Export",Data!$F$2:$F$60,$A51)</f>
        <v>2282</v>
      </c>
      <c r="F51" s="12" t="n">
        <f aca="false">IFERROR(C51/B51,"-")</f>
        <v>1</v>
      </c>
      <c r="G51" s="12" t="n">
        <f aca="false">IFERROR(D51/B51,"-")</f>
        <v>1</v>
      </c>
      <c r="H51" s="12" t="n">
        <f aca="false">IFERROR(E51/B51,"-")</f>
        <v>48.5531914893617</v>
      </c>
    </row>
    <row r="52" customFormat="false" ht="15" hidden="false" customHeight="false" outlineLevel="0" collapsed="false">
      <c r="A52" s="8" t="s">
        <v>84</v>
      </c>
      <c r="B52" s="9" t="n">
        <f aca="false">SUMIFS(Data!$H$2:$H$60,Data!$A$2:$A$60,"Export",Data!$F$2:$F$60,$A52)</f>
        <v>27</v>
      </c>
      <c r="C52" s="9" t="n">
        <f aca="false">SUMIFS(Data!$J$2:$J$60,Data!$A$2:$A$60,"Export",Data!$F$2:$F$60,$A52)</f>
        <v>40</v>
      </c>
      <c r="D52" s="9" t="n">
        <f aca="false">SUMIFS(Data!$K$2:$K$60,Data!$A$2:$A$60,"Export",Data!$F$2:$F$60,$A52)</f>
        <v>33</v>
      </c>
      <c r="E52" s="9" t="n">
        <f aca="false">SUMIFS(Data!$L$2:$L$60,Data!$A$2:$A$60,"Export",Data!$F$2:$F$60,$A52)</f>
        <v>1675</v>
      </c>
      <c r="F52" s="13" t="n">
        <f aca="false">IFERROR(C52/B52,"-")</f>
        <v>1.48148148148148</v>
      </c>
      <c r="G52" s="13" t="n">
        <f aca="false">IFERROR(D52/B52,"-")</f>
        <v>1.22222222222222</v>
      </c>
      <c r="H52" s="13" t="n">
        <f aca="false">IFERROR(E52/B52,"-")</f>
        <v>62.037037037037</v>
      </c>
    </row>
    <row r="53" customFormat="false" ht="15" hidden="false" customHeight="false" outlineLevel="0" collapsed="false">
      <c r="A53" s="10" t="s">
        <v>115</v>
      </c>
      <c r="B53" s="11" t="n">
        <f aca="false">SUMIFS(Data!$H$2:$H$60,Data!$A$2:$A$60,"Export",Data!$F$2:$F$60,$A53)</f>
        <v>26</v>
      </c>
      <c r="C53" s="11" t="n">
        <f aca="false">SUMIFS(Data!$J$2:$J$60,Data!$A$2:$A$60,"Export",Data!$F$2:$F$60,$A53)</f>
        <v>35</v>
      </c>
      <c r="D53" s="11" t="n">
        <f aca="false">SUMIFS(Data!$K$2:$K$60,Data!$A$2:$A$60,"Export",Data!$F$2:$F$60,$A53)</f>
        <v>30</v>
      </c>
      <c r="E53" s="11" t="n">
        <f aca="false">SUMIFS(Data!$L$2:$L$60,Data!$A$2:$A$60,"Export",Data!$F$2:$F$60,$A53)</f>
        <v>1447</v>
      </c>
      <c r="F53" s="12" t="n">
        <f aca="false">IFERROR(C53/B53,"-")</f>
        <v>1.34615384615385</v>
      </c>
      <c r="G53" s="12" t="n">
        <f aca="false">IFERROR(D53/B53,"-")</f>
        <v>1.15384615384615</v>
      </c>
      <c r="H53" s="12" t="n">
        <f aca="false">IFERROR(E53/B53,"-")</f>
        <v>55.6538461538462</v>
      </c>
    </row>
    <row r="54" customFormat="false" ht="15" hidden="false" customHeight="false" outlineLevel="0" collapsed="false">
      <c r="A54" s="8" t="s">
        <v>78</v>
      </c>
      <c r="B54" s="9" t="n">
        <f aca="false">SUMIFS(Data!$H$2:$H$60,Data!$A$2:$A$60,"Export",Data!$F$2:$F$60,$A54)</f>
        <v>5</v>
      </c>
      <c r="C54" s="9" t="n">
        <f aca="false">SUMIFS(Data!$J$2:$J$60,Data!$A$2:$A$60,"Export",Data!$F$2:$F$60,$A54)</f>
        <v>35</v>
      </c>
      <c r="D54" s="9" t="n">
        <f aca="false">SUMIFS(Data!$K$2:$K$60,Data!$A$2:$A$60,"Export",Data!$F$2:$F$60,$A54)</f>
        <v>30</v>
      </c>
      <c r="E54" s="9" t="n">
        <f aca="false">SUMIFS(Data!$L$2:$L$60,Data!$A$2:$A$60,"Export",Data!$F$2:$F$60,$A54)</f>
        <v>1465</v>
      </c>
      <c r="F54" s="13" t="n">
        <f aca="false">IFERROR(C54/B54,"-")</f>
        <v>7</v>
      </c>
      <c r="G54" s="13" t="n">
        <f aca="false">IFERROR(D54/B54,"-")</f>
        <v>6</v>
      </c>
      <c r="H54" s="13" t="n">
        <f aca="false">IFERROR(E54/B54,"-")</f>
        <v>293</v>
      </c>
    </row>
    <row r="55" customFormat="false" ht="15" hidden="false" customHeight="false" outlineLevel="0" collapsed="false">
      <c r="A55" s="10" t="s">
        <v>96</v>
      </c>
      <c r="B55" s="11" t="n">
        <f aca="false">SUMIFS(Data!$H$2:$H$60,Data!$A$2:$A$60,"Export",Data!$F$2:$F$60,$A55)</f>
        <v>7</v>
      </c>
      <c r="C55" s="11" t="n">
        <f aca="false">SUMIFS(Data!$J$2:$J$60,Data!$A$2:$A$60,"Export",Data!$F$2:$F$60,$A55)</f>
        <v>28</v>
      </c>
      <c r="D55" s="11" t="n">
        <f aca="false">SUMIFS(Data!$K$2:$K$60,Data!$A$2:$A$60,"Export",Data!$F$2:$F$60,$A55)</f>
        <v>24</v>
      </c>
      <c r="E55" s="11" t="n">
        <f aca="false">SUMIFS(Data!$L$2:$L$60,Data!$A$2:$A$60,"Export",Data!$F$2:$F$60,$A55)</f>
        <v>1163</v>
      </c>
      <c r="F55" s="12" t="n">
        <f aca="false">IFERROR(C55/B55,"-")</f>
        <v>4</v>
      </c>
      <c r="G55" s="12" t="n">
        <f aca="false">IFERROR(D55/B55,"-")</f>
        <v>3.42857142857143</v>
      </c>
      <c r="H55" s="12" t="n">
        <f aca="false">IFERROR(E55/B55,"-")</f>
        <v>166.142857142857</v>
      </c>
    </row>
    <row r="56" customFormat="false" ht="15" hidden="false" customHeight="false" outlineLevel="0" collapsed="false">
      <c r="A56" s="8" t="s">
        <v>69</v>
      </c>
      <c r="B56" s="9" t="n">
        <f aca="false">SUMIFS(Data!$H$2:$H$60,Data!$A$2:$A$60,"Export",Data!$F$2:$F$60,$A56)</f>
        <v>14</v>
      </c>
      <c r="C56" s="9" t="n">
        <f aca="false">SUMIFS(Data!$J$2:$J$60,Data!$A$2:$A$60,"Export",Data!$F$2:$F$60,$A56)</f>
        <v>14</v>
      </c>
      <c r="D56" s="9" t="n">
        <f aca="false">SUMIFS(Data!$K$2:$K$60,Data!$A$2:$A$60,"Export",Data!$F$2:$F$60,$A56)</f>
        <v>12</v>
      </c>
      <c r="E56" s="9" t="n">
        <f aca="false">SUMIFS(Data!$L$2:$L$60,Data!$A$2:$A$60,"Export",Data!$F$2:$F$60,$A56)</f>
        <v>557</v>
      </c>
      <c r="F56" s="13" t="n">
        <f aca="false">IFERROR(C56/B56,"-")</f>
        <v>1</v>
      </c>
      <c r="G56" s="13" t="n">
        <f aca="false">IFERROR(D56/B56,"-")</f>
        <v>0.857142857142857</v>
      </c>
      <c r="H56" s="13" t="n">
        <f aca="false">IFERROR(E56/B56,"-")</f>
        <v>39.7857142857143</v>
      </c>
    </row>
    <row r="57" customFormat="false" ht="15" hidden="false" customHeight="false" outlineLevel="0" collapsed="false">
      <c r="A57" s="10" t="s">
        <v>61</v>
      </c>
      <c r="B57" s="11" t="n">
        <f aca="false">SUMIFS(Data!$H$2:$H$60,Data!$A$2:$A$60,"Export",Data!$F$2:$F$60,$A57)</f>
        <v>11</v>
      </c>
      <c r="C57" s="11" t="n">
        <f aca="false">SUMIFS(Data!$J$2:$J$60,Data!$A$2:$A$60,"Export",Data!$F$2:$F$60,$A57)</f>
        <v>10</v>
      </c>
      <c r="D57" s="11" t="n">
        <f aca="false">SUMIFS(Data!$K$2:$K$60,Data!$A$2:$A$60,"Export",Data!$F$2:$F$60,$A57)</f>
        <v>9</v>
      </c>
      <c r="E57" s="11" t="n">
        <f aca="false">SUMIFS(Data!$L$2:$L$60,Data!$A$2:$A$60,"Export",Data!$F$2:$F$60,$A57)</f>
        <v>419</v>
      </c>
      <c r="F57" s="12" t="n">
        <f aca="false">IFERROR(C57/B57,"-")</f>
        <v>0.909090909090909</v>
      </c>
      <c r="G57" s="12" t="n">
        <f aca="false">IFERROR(D57/B57,"-")</f>
        <v>0.818181818181818</v>
      </c>
      <c r="H57" s="12" t="n">
        <f aca="false">IFERROR(E57/B57,"-")</f>
        <v>38.0909090909091</v>
      </c>
    </row>
    <row r="58" customFormat="false" ht="15" hidden="false" customHeight="false" outlineLevel="0" collapsed="false">
      <c r="A58" s="8" t="s">
        <v>113</v>
      </c>
      <c r="B58" s="9" t="n">
        <f aca="false">SUMIFS(Data!$H$2:$H$60,Data!$A$2:$A$60,"Export",Data!$F$2:$F$60,$A58)</f>
        <v>6</v>
      </c>
      <c r="C58" s="9" t="n">
        <f aca="false">SUMIFS(Data!$J$2:$J$60,Data!$A$2:$A$60,"Export",Data!$F$2:$F$60,$A58)</f>
        <v>6</v>
      </c>
      <c r="D58" s="9" t="n">
        <f aca="false">SUMIFS(Data!$K$2:$K$60,Data!$A$2:$A$60,"Export",Data!$F$2:$F$60,$A58)</f>
        <v>5</v>
      </c>
      <c r="E58" s="9" t="n">
        <f aca="false">SUMIFS(Data!$L$2:$L$60,Data!$A$2:$A$60,"Export",Data!$F$2:$F$60,$A58)</f>
        <v>242</v>
      </c>
      <c r="F58" s="13" t="n">
        <f aca="false">IFERROR(C58/B58,"-")</f>
        <v>1</v>
      </c>
      <c r="G58" s="13" t="n">
        <f aca="false">IFERROR(D58/B58,"-")</f>
        <v>0.833333333333333</v>
      </c>
      <c r="H58" s="13" t="n">
        <f aca="false">IFERROR(E58/B58,"-")</f>
        <v>40.3333333333333</v>
      </c>
    </row>
    <row r="59" customFormat="false" ht="15" hidden="false" customHeight="false" outlineLevel="0" collapsed="false">
      <c r="A59" s="10" t="s">
        <v>38</v>
      </c>
      <c r="B59" s="11" t="n">
        <f aca="false">SUMIFS(Data!$H$2:$H$60,Data!$A$2:$A$60,"Export",Data!$F$2:$F$60,$A59)</f>
        <v>5</v>
      </c>
      <c r="C59" s="11" t="n">
        <f aca="false">SUMIFS(Data!$J$2:$J$60,Data!$A$2:$A$60,"Export",Data!$F$2:$F$60,$A59)</f>
        <v>5</v>
      </c>
      <c r="D59" s="11" t="n">
        <f aca="false">SUMIFS(Data!$K$2:$K$60,Data!$A$2:$A$60,"Export",Data!$F$2:$F$60,$A59)</f>
        <v>4</v>
      </c>
      <c r="E59" s="11" t="n">
        <f aca="false">SUMIFS(Data!$L$2:$L$60,Data!$A$2:$A$60,"Export",Data!$F$2:$F$60,$A59)</f>
        <v>199</v>
      </c>
      <c r="F59" s="12" t="n">
        <f aca="false">IFERROR(C59/B59,"-")</f>
        <v>1</v>
      </c>
      <c r="G59" s="12" t="n">
        <f aca="false">IFERROR(D59/B59,"-")</f>
        <v>0.8</v>
      </c>
      <c r="H59" s="12" t="n">
        <f aca="false">IFERROR(E59/B59,"-")</f>
        <v>39.8</v>
      </c>
    </row>
    <row r="60" customFormat="false" ht="15" hidden="false" customHeight="false" outlineLevel="0" collapsed="false">
      <c r="A60" s="8" t="s">
        <v>94</v>
      </c>
      <c r="B60" s="9" t="n">
        <f aca="false">SUMIFS(Data!$H$2:$H$60,Data!$A$2:$A$60,"Export",Data!$F$2:$F$60,$A60)</f>
        <v>1</v>
      </c>
      <c r="C60" s="9" t="n">
        <f aca="false">SUMIFS(Data!$J$2:$J$60,Data!$A$2:$A$60,"Export",Data!$F$2:$F$60,$A60)</f>
        <v>4</v>
      </c>
      <c r="D60" s="9" t="n">
        <f aca="false">SUMIFS(Data!$K$2:$K$60,Data!$A$2:$A$60,"Export",Data!$F$2:$F$60,$A60)</f>
        <v>3</v>
      </c>
      <c r="E60" s="9" t="n">
        <f aca="false">SUMIFS(Data!$L$2:$L$60,Data!$A$2:$A$60,"Export",Data!$F$2:$F$60,$A60)</f>
        <v>145</v>
      </c>
      <c r="F60" s="13" t="n">
        <f aca="false">IFERROR(C60/B60,"-")</f>
        <v>4</v>
      </c>
      <c r="G60" s="13" t="n">
        <f aca="false">IFERROR(D60/B60,"-")</f>
        <v>3</v>
      </c>
      <c r="H60" s="13" t="n">
        <f aca="false">IFERROR(E60/B60,"-")</f>
        <v>145</v>
      </c>
    </row>
    <row r="61" customFormat="false" ht="15" hidden="false" customHeight="false" outlineLevel="0" collapsed="false">
      <c r="A61" s="10" t="s">
        <v>46</v>
      </c>
      <c r="B61" s="11" t="n">
        <f aca="false">SUMIFS(Data!$H$2:$H$60,Data!$A$2:$A$60,"Export",Data!$F$2:$F$60,$A61)</f>
        <v>3</v>
      </c>
      <c r="C61" s="11" t="n">
        <f aca="false">SUMIFS(Data!$J$2:$J$60,Data!$A$2:$A$60,"Export",Data!$F$2:$F$60,$A61)</f>
        <v>1</v>
      </c>
      <c r="D61" s="11" t="n">
        <f aca="false">SUMIFS(Data!$K$2:$K$60,Data!$A$2:$A$60,"Export",Data!$F$2:$F$60,$A61)</f>
        <v>1</v>
      </c>
      <c r="E61" s="11" t="n">
        <f aca="false">SUMIFS(Data!$L$2:$L$60,Data!$A$2:$A$60,"Export",Data!$F$2:$F$60,$A61)</f>
        <v>48</v>
      </c>
      <c r="F61" s="12" t="n">
        <f aca="false">IFERROR(C61/B61,"-")</f>
        <v>0.333333333333333</v>
      </c>
      <c r="G61" s="12" t="n">
        <f aca="false">IFERROR(D61/B61,"-")</f>
        <v>0.333333333333333</v>
      </c>
      <c r="H61" s="12" t="n">
        <f aca="false">IFERROR(E61/B61,"-")</f>
        <v>16</v>
      </c>
    </row>
    <row r="62" customFormat="false" ht="15" hidden="false" customHeight="false" outlineLevel="0" collapsed="false">
      <c r="A62" s="8" t="s">
        <v>127</v>
      </c>
      <c r="B62" s="9" t="n">
        <f aca="false">SUMIFS(Data!$H$2:$H$60,Data!$A$2:$A$60,"Export",Data!$F$2:$F$60,$A62)</f>
        <v>1</v>
      </c>
      <c r="C62" s="9" t="n">
        <f aca="false">SUMIFS(Data!$J$2:$J$60,Data!$A$2:$A$60,"Export",Data!$F$2:$F$60,$A62)</f>
        <v>1</v>
      </c>
      <c r="D62" s="9" t="n">
        <f aca="false">SUMIFS(Data!$K$2:$K$60,Data!$A$2:$A$60,"Export",Data!$F$2:$F$60,$A62)</f>
        <v>1</v>
      </c>
      <c r="E62" s="9" t="n">
        <f aca="false">SUMIFS(Data!$L$2:$L$60,Data!$A$2:$A$60,"Export",Data!$F$2:$F$60,$A62)</f>
        <v>48</v>
      </c>
      <c r="F62" s="13" t="n">
        <f aca="false">IFERROR(C62/B62,"-")</f>
        <v>1</v>
      </c>
      <c r="G62" s="13" t="n">
        <f aca="false">IFERROR(D62/B62,"-")</f>
        <v>1</v>
      </c>
      <c r="H62" s="13" t="n">
        <f aca="false">IFERROR(E62/B62,"-")</f>
        <v>48</v>
      </c>
    </row>
    <row r="63" customFormat="false" ht="15" hidden="false" customHeight="false" outlineLevel="0" collapsed="false">
      <c r="A63" s="10" t="s">
        <v>109</v>
      </c>
      <c r="B63" s="11" t="n">
        <f aca="false">SUMIFS(Data!$H$2:$H$60,Data!$A$2:$A$60,"Export",Data!$F$2:$F$60,$A63)</f>
        <v>2</v>
      </c>
      <c r="C63" s="11" t="n">
        <f aca="false">SUMIFS(Data!$J$2:$J$60,Data!$A$2:$A$60,"Export",Data!$F$2:$F$60,$A63)</f>
        <v>1</v>
      </c>
      <c r="D63" s="11" t="n">
        <f aca="false">SUMIFS(Data!$K$2:$K$60,Data!$A$2:$A$60,"Export",Data!$F$2:$F$60,$A63)</f>
        <v>1</v>
      </c>
      <c r="E63" s="11" t="n">
        <f aca="false">SUMIFS(Data!$L$2:$L$60,Data!$A$2:$A$60,"Export",Data!$F$2:$F$60,$A63)</f>
        <v>48</v>
      </c>
      <c r="F63" s="12" t="n">
        <f aca="false">IFERROR(C63/B63,"-")</f>
        <v>0.5</v>
      </c>
      <c r="G63" s="12" t="n">
        <f aca="false">IFERROR(D63/B63,"-")</f>
        <v>0.5</v>
      </c>
      <c r="H63" s="12" t="n">
        <f aca="false">IFERROR(E63/B63,"-")</f>
        <v>24</v>
      </c>
    </row>
    <row r="64" customFormat="false" ht="15" hidden="false" customHeight="false" outlineLevel="0" collapsed="false">
      <c r="A64" s="14" t="s">
        <v>157</v>
      </c>
      <c r="B64" s="15" t="n">
        <f aca="false">SUM(B5:B63)</f>
        <v>104816088</v>
      </c>
      <c r="C64" s="15" t="n">
        <f aca="false">SUM(C5:C63)</f>
        <v>114496441</v>
      </c>
      <c r="D64" s="15" t="n">
        <f aca="false">SUM(D5:D63)</f>
        <v>101741115</v>
      </c>
      <c r="E64" s="15" t="n">
        <f aca="false">SUM(E5:E63)</f>
        <v>4489737329</v>
      </c>
      <c r="F64" s="16" t="n">
        <f aca="false">IFERROR(C64/B64,"-")</f>
        <v>1.0923556028918</v>
      </c>
      <c r="G64" s="16" t="n">
        <f aca="false">IFERROR(D64/B64,"-")</f>
        <v>0.970663158121299</v>
      </c>
      <c r="H64" s="16" t="n">
        <f aca="false">IFERROR(E64/B64,"-")</f>
        <v>42.8344294723154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4" min="4" style="0" width="12"/>
  </cols>
  <sheetData>
    <row r="1" customFormat="false" ht="30" hidden="false" customHeight="true" outlineLevel="0" collapsed="false">
      <c r="A1" s="1" t="s">
        <v>158</v>
      </c>
      <c r="B1" s="1"/>
      <c r="C1" s="1"/>
      <c r="D1" s="1"/>
    </row>
    <row r="2" customFormat="false" ht="19.5" hidden="false" customHeight="true" outlineLevel="0" collapsed="false">
      <c r="A2" s="2" t="s">
        <v>159</v>
      </c>
      <c r="B2" s="2"/>
      <c r="C2" s="2"/>
      <c r="D2" s="2"/>
    </row>
    <row r="4" customFormat="false" ht="15" hidden="false" customHeight="false" outlineLevel="0" collapsed="false">
      <c r="A4" s="3" t="s">
        <v>160</v>
      </c>
    </row>
    <row r="5" customFormat="false" ht="15" hidden="false" customHeight="false" outlineLevel="0" collapsed="false">
      <c r="A5" s="7" t="s">
        <v>161</v>
      </c>
      <c r="B5" s="7" t="s">
        <v>25</v>
      </c>
      <c r="C5" s="7" t="s">
        <v>29</v>
      </c>
      <c r="D5" s="7" t="s">
        <v>162</v>
      </c>
    </row>
    <row r="6" customFormat="false" ht="15" hidden="false" customHeight="false" outlineLevel="0" collapsed="false">
      <c r="A6" s="8" t="n">
        <v>1</v>
      </c>
      <c r="B6" s="8" t="s">
        <v>36</v>
      </c>
      <c r="C6" s="9" t="n">
        <v>44856617</v>
      </c>
      <c r="D6" s="17" t="n">
        <v>0.426425290482072</v>
      </c>
    </row>
    <row r="7" customFormat="false" ht="15" hidden="false" customHeight="false" outlineLevel="0" collapsed="false">
      <c r="A7" s="10" t="n">
        <v>2</v>
      </c>
      <c r="B7" s="10" t="s">
        <v>147</v>
      </c>
      <c r="C7" s="11" t="n">
        <v>21777448</v>
      </c>
      <c r="D7" s="18" t="n">
        <v>0.207025299954257</v>
      </c>
    </row>
    <row r="8" customFormat="false" ht="15" hidden="false" customHeight="false" outlineLevel="0" collapsed="false">
      <c r="A8" s="8" t="n">
        <v>3</v>
      </c>
      <c r="B8" s="8" t="s">
        <v>141</v>
      </c>
      <c r="C8" s="9" t="n">
        <v>11894069</v>
      </c>
      <c r="D8" s="17" t="n">
        <v>0.113069869454016</v>
      </c>
    </row>
    <row r="9" customFormat="false" ht="15" hidden="false" customHeight="false" outlineLevel="0" collapsed="false">
      <c r="A9" s="10" t="n">
        <v>4</v>
      </c>
      <c r="B9" s="10" t="s">
        <v>49</v>
      </c>
      <c r="C9" s="11" t="n">
        <v>6764774</v>
      </c>
      <c r="D9" s="18" t="n">
        <v>0.0643086998289588</v>
      </c>
    </row>
    <row r="10" customFormat="false" ht="15" hidden="false" customHeight="false" outlineLevel="0" collapsed="false">
      <c r="A10" s="8" t="n">
        <v>5</v>
      </c>
      <c r="B10" s="8" t="s">
        <v>105</v>
      </c>
      <c r="C10" s="9" t="n">
        <v>6645777</v>
      </c>
      <c r="D10" s="17" t="n">
        <v>0.0631774658285995</v>
      </c>
    </row>
    <row r="11" customFormat="false" ht="15" hidden="false" customHeight="false" outlineLevel="0" collapsed="false">
      <c r="A11" s="10" t="n">
        <v>6</v>
      </c>
      <c r="B11" s="10" t="s">
        <v>145</v>
      </c>
      <c r="C11" s="11" t="n">
        <v>3803037</v>
      </c>
      <c r="D11" s="18" t="n">
        <v>0.0361532203250876</v>
      </c>
    </row>
    <row r="12" customFormat="false" ht="15" hidden="false" customHeight="false" outlineLevel="0" collapsed="false">
      <c r="A12" s="8" t="n">
        <v>7</v>
      </c>
      <c r="B12" s="8" t="s">
        <v>51</v>
      </c>
      <c r="C12" s="9" t="n">
        <v>3584168</v>
      </c>
      <c r="D12" s="17" t="n">
        <v>0.034072562372159</v>
      </c>
    </row>
    <row r="13" customFormat="false" ht="15" hidden="false" customHeight="false" outlineLevel="0" collapsed="false">
      <c r="A13" s="10" t="n">
        <v>8</v>
      </c>
      <c r="B13" s="10" t="s">
        <v>67</v>
      </c>
      <c r="C13" s="11" t="n">
        <v>2885675</v>
      </c>
      <c r="D13" s="18" t="n">
        <v>0.0274324031192957</v>
      </c>
    </row>
    <row r="14" customFormat="false" ht="15" hidden="false" customHeight="false" outlineLevel="0" collapsed="false">
      <c r="A14" s="8" t="n">
        <v>9</v>
      </c>
      <c r="B14" s="8" t="s">
        <v>40</v>
      </c>
      <c r="C14" s="9" t="n">
        <v>1510008</v>
      </c>
      <c r="D14" s="17" t="n">
        <v>0.0143547517199136</v>
      </c>
    </row>
    <row r="15" customFormat="false" ht="15" hidden="false" customHeight="false" outlineLevel="0" collapsed="false">
      <c r="A15" s="10" t="n">
        <v>10</v>
      </c>
      <c r="B15" s="10" t="s">
        <v>73</v>
      </c>
      <c r="C15" s="11" t="n">
        <v>1470633</v>
      </c>
      <c r="D15" s="18" t="n">
        <v>0.0139804369156399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12"/>
  </cols>
  <sheetData>
    <row r="1" customFormat="false" ht="30" hidden="false" customHeight="true" outlineLevel="0" collapsed="false">
      <c r="A1" s="1" t="s">
        <v>163</v>
      </c>
      <c r="B1" s="1"/>
      <c r="C1" s="1"/>
      <c r="D1" s="1"/>
    </row>
    <row r="2" customFormat="false" ht="19.5" hidden="false" customHeight="true" outlineLevel="0" collapsed="false">
      <c r="A2" s="2" t="s">
        <v>164</v>
      </c>
      <c r="B2" s="2"/>
      <c r="C2" s="2"/>
      <c r="D2" s="2"/>
    </row>
    <row r="4" customFormat="false" ht="15" hidden="false" customHeight="false" outlineLevel="0" collapsed="false">
      <c r="A4" s="3" t="s">
        <v>165</v>
      </c>
    </row>
    <row r="5" customFormat="false" ht="15" hidden="false" customHeight="false" outlineLevel="0" collapsed="false">
      <c r="A5" s="7" t="s">
        <v>161</v>
      </c>
      <c r="B5" s="7" t="s">
        <v>25</v>
      </c>
      <c r="C5" s="7" t="s">
        <v>166</v>
      </c>
      <c r="D5" s="7" t="s">
        <v>162</v>
      </c>
    </row>
    <row r="6" customFormat="false" ht="15" hidden="false" customHeight="false" outlineLevel="0" collapsed="false">
      <c r="A6" s="8" t="n">
        <v>1</v>
      </c>
      <c r="B6" s="8" t="s">
        <v>36</v>
      </c>
      <c r="C6" s="9" t="n">
        <v>39007441</v>
      </c>
      <c r="D6" s="17" t="n">
        <v>0.40652907684926</v>
      </c>
    </row>
    <row r="7" customFormat="false" ht="15" hidden="false" customHeight="false" outlineLevel="0" collapsed="false">
      <c r="A7" s="10" t="n">
        <v>2</v>
      </c>
      <c r="B7" s="10" t="s">
        <v>147</v>
      </c>
      <c r="C7" s="11" t="n">
        <v>22227679</v>
      </c>
      <c r="D7" s="18" t="n">
        <v>0.231653181872958</v>
      </c>
    </row>
    <row r="8" customFormat="false" ht="15" hidden="false" customHeight="false" outlineLevel="0" collapsed="false">
      <c r="A8" s="8" t="n">
        <v>3</v>
      </c>
      <c r="B8" s="8" t="s">
        <v>141</v>
      </c>
      <c r="C8" s="9" t="n">
        <v>12263495</v>
      </c>
      <c r="D8" s="17" t="n">
        <v>0.127808109773095</v>
      </c>
    </row>
    <row r="9" customFormat="false" ht="15" hidden="false" customHeight="false" outlineLevel="0" collapsed="false">
      <c r="A9" s="10" t="n">
        <v>4</v>
      </c>
      <c r="B9" s="10" t="s">
        <v>105</v>
      </c>
      <c r="C9" s="11" t="n">
        <v>6062892</v>
      </c>
      <c r="D9" s="18" t="n">
        <v>0.0631864542920609</v>
      </c>
    </row>
    <row r="10" customFormat="false" ht="15" hidden="false" customHeight="false" outlineLevel="0" collapsed="false">
      <c r="A10" s="8" t="n">
        <v>5</v>
      </c>
      <c r="B10" s="8" t="s">
        <v>49</v>
      </c>
      <c r="C10" s="9" t="n">
        <v>5426999</v>
      </c>
      <c r="D10" s="17" t="n">
        <v>0.0565592829719811</v>
      </c>
    </row>
    <row r="11" customFormat="false" ht="15" hidden="false" customHeight="false" outlineLevel="0" collapsed="false">
      <c r="A11" s="10" t="n">
        <v>6</v>
      </c>
      <c r="B11" s="10" t="s">
        <v>145</v>
      </c>
      <c r="C11" s="11" t="n">
        <v>3000914</v>
      </c>
      <c r="D11" s="18" t="n">
        <v>0.0312750277087907</v>
      </c>
    </row>
    <row r="12" customFormat="false" ht="15" hidden="false" customHeight="false" outlineLevel="0" collapsed="false">
      <c r="A12" s="8" t="n">
        <v>7</v>
      </c>
      <c r="B12" s="8" t="s">
        <v>51</v>
      </c>
      <c r="C12" s="9" t="n">
        <v>2986539</v>
      </c>
      <c r="D12" s="17" t="n">
        <v>0.0311252138443102</v>
      </c>
    </row>
    <row r="13" customFormat="false" ht="15" hidden="false" customHeight="false" outlineLevel="0" collapsed="false">
      <c r="A13" s="10" t="n">
        <v>8</v>
      </c>
      <c r="B13" s="10" t="s">
        <v>67</v>
      </c>
      <c r="C13" s="11" t="n">
        <v>2459669</v>
      </c>
      <c r="D13" s="18" t="n">
        <v>0.0256342621379532</v>
      </c>
    </row>
    <row r="14" customFormat="false" ht="15" hidden="false" customHeight="false" outlineLevel="0" collapsed="false">
      <c r="A14" s="8" t="n">
        <v>9</v>
      </c>
      <c r="B14" s="8" t="s">
        <v>73</v>
      </c>
      <c r="C14" s="9" t="n">
        <v>1318918</v>
      </c>
      <c r="D14" s="17" t="n">
        <v>0.0137455445226431</v>
      </c>
    </row>
    <row r="15" customFormat="false" ht="15" hidden="false" customHeight="false" outlineLevel="0" collapsed="false">
      <c r="A15" s="10" t="n">
        <v>10</v>
      </c>
      <c r="B15" s="10" t="s">
        <v>40</v>
      </c>
      <c r="C15" s="11" t="n">
        <v>1197855</v>
      </c>
      <c r="D15" s="18" t="n">
        <v>0.0124838460269483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6"/>
  </cols>
  <sheetData>
    <row r="1" customFormat="false" ht="30" hidden="false" customHeight="true" outlineLevel="0" collapsed="false">
      <c r="A1" s="1" t="s">
        <v>167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168</v>
      </c>
      <c r="B2" s="2"/>
      <c r="C2" s="2"/>
      <c r="D2" s="2"/>
      <c r="E2" s="2"/>
    </row>
    <row r="4" customFormat="false" ht="15" hidden="false" customHeight="false" outlineLevel="0" collapsed="false">
      <c r="A4" s="7" t="s">
        <v>21</v>
      </c>
      <c r="B4" s="7" t="s">
        <v>151</v>
      </c>
      <c r="C4" s="7" t="s">
        <v>169</v>
      </c>
    </row>
    <row r="5" customFormat="false" ht="15" hidden="false" customHeight="false" outlineLevel="0" collapsed="false">
      <c r="A5" s="10" t="n">
        <v>2025</v>
      </c>
      <c r="B5" s="11" t="n">
        <f aca="false">SUMIFS(Data!$J$2:$J$60,Data!$A$2:$A$60,"Export",Data!$B$2:$B$60,$A5)</f>
        <v>114496441</v>
      </c>
      <c r="C5" s="10" t="s">
        <v>170</v>
      </c>
    </row>
    <row r="7" customFormat="false" ht="15" hidden="false" customHeight="false" outlineLevel="0" collapsed="false">
      <c r="A7" s="6" t="s">
        <v>171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2026-09-11T13:18:33Z</dcterms:created>
  <dc:creator>openpyxl</dc:creator>
  <dc:description/>
  <dc:language>en-US</dc:language>
  <cp:lastModifiedBy/>
  <dcterms:modified xsi:type="dcterms:W3CDTF">2026-09-11T13:18:36Z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